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<sst xmlns="http://schemas.openxmlformats.org/spreadsheetml/2006/main" count="503" uniqueCount="270">
  <si>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</si>
  <si>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</si>
  <si>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</si>
  <si>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</si>
  <si>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</si>
  <si>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</si>
  <si>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</si>
  <si>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</si>
  <si>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</si>
  <si>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</si>
  <si>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</si>
  <si>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</si>
  <si>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</si>
  <si>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</si>
  <si>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</si>
  <si>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</si>
  <si>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</si>
  <si>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</si>
  <si>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</si>
  <si>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</si>
  <si>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</si>
  <si>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</si>
  <si>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</si>
  <si>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</si>
  <si>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</si>
  <si>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</si>
  <si>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</si>
  <si>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</si>
  <si>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</si>
  <si>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</si>
  <si>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</si>
  <si>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</si>
  <si>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</si>
  <si>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</si>
  <si>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</si>
  <si>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</si>
  <si>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</si>
  <si>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</si>
  <si>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</si>
  <si>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</si>
  <si>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</si>
  <si>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</si>
  <si>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</si>
  <si>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</si>
  <si>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</si>
  <si>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</si>
  <si>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</si>
  <si>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</si>
  <si>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</si>
  <si>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</si>
  <si>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</si>
  <si>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</si>
  <si>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</si>
  <si>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</si>
  <si>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</si>
  <si>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</si>
  <si>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</si>
  <si>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</si>
  <si>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</si>
  <si>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</si>
  <si>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</si>
  <si>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</si>
  <si>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</si>
  <si>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</si>
  <si>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</si>
  <si>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</si>
  <si>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</si>
  <si>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</si>
  <si>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</si>
  <si>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</si>
  <si>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</si>
  <si>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</si>
  <si>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</si>
  <si>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</si>
  <si>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</si>
  <si>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</si>
  <si>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</si>
  <si>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</si>
  <si>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</si>
  <si>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</si>
  <si>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鹿寨县民政局婚姻登记处</t>
  </si>
  <si>
    <t>社会保障和就业支出</t>
  </si>
  <si>
    <t>02</t>
  </si>
  <si>
    <t>99</t>
  </si>
  <si>
    <t>其他民政管理事务支出</t>
  </si>
  <si>
    <t>05</t>
  </si>
  <si>
    <t>机关事业单位基本养老保险缴费支出</t>
  </si>
  <si>
    <t>06</t>
  </si>
  <si>
    <t>机关事业单位职业年金缴费支出</t>
  </si>
  <si>
    <t>卫生健康支出</t>
  </si>
  <si>
    <t>事业单位医疗</t>
  </si>
  <si>
    <t>住房保障支出</t>
  </si>
  <si>
    <t>01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</si>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</sst>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247</v>
      </c>
      <c r="Y1" s="17"/>
    </row>
    <row r="2" ht="19.5" customHeight="1" spans="1:25">
      <c r="A2" s="11" t="s">
        <v>248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215</v>
      </c>
      <c r="E4" s="12" t="s">
        <v>243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249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Q20" sqref="Q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250</v>
      </c>
      <c r="AI1" s="9"/>
    </row>
    <row r="2" ht="23.45" customHeight="1" spans="1:3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215</v>
      </c>
      <c r="E4" s="4" t="s">
        <v>243</v>
      </c>
      <c r="F4" s="4" t="s">
        <v>252</v>
      </c>
      <c r="G4" s="4" t="s">
        <v>253</v>
      </c>
      <c r="H4" s="4" t="s">
        <v>254</v>
      </c>
      <c r="I4" s="4" t="s">
        <v>255</v>
      </c>
      <c r="J4" s="4" t="s">
        <v>256</v>
      </c>
      <c r="K4" s="4" t="s">
        <v>257</v>
      </c>
      <c r="L4" s="4" t="s">
        <v>258</v>
      </c>
      <c r="M4" s="4"/>
      <c r="N4" s="4"/>
      <c r="O4" s="4"/>
      <c r="P4" s="4"/>
      <c r="Q4" s="4"/>
      <c r="R4" s="4"/>
      <c r="S4" s="4"/>
      <c r="T4" s="4"/>
      <c r="U4" s="4" t="s">
        <v>259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218</v>
      </c>
      <c r="N5" s="4"/>
      <c r="O5" s="4"/>
      <c r="P5" s="4" t="s">
        <v>219</v>
      </c>
      <c r="Q5" s="4" t="s">
        <v>220</v>
      </c>
      <c r="R5" s="4" t="s">
        <v>221</v>
      </c>
      <c r="S5" s="4" t="s">
        <v>222</v>
      </c>
      <c r="T5" s="4" t="s">
        <v>261</v>
      </c>
      <c r="U5" s="4" t="s">
        <v>9</v>
      </c>
      <c r="V5" s="4" t="s">
        <v>262</v>
      </c>
      <c r="W5" s="4"/>
      <c r="X5" s="4"/>
      <c r="Y5" s="4"/>
      <c r="Z5" s="4"/>
      <c r="AA5" s="4"/>
      <c r="AB5" s="4"/>
      <c r="AC5" s="4"/>
      <c r="AD5" s="4"/>
      <c r="AE5" s="4" t="s">
        <v>263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264</v>
      </c>
      <c r="O6" s="4" t="s">
        <v>225</v>
      </c>
      <c r="P6" s="4"/>
      <c r="Q6" s="4"/>
      <c r="R6" s="4"/>
      <c r="S6" s="4"/>
      <c r="T6" s="4"/>
      <c r="U6" s="4"/>
      <c r="V6" s="4" t="s">
        <v>66</v>
      </c>
      <c r="W6" s="4" t="s">
        <v>265</v>
      </c>
      <c r="X6" s="4"/>
      <c r="Y6" s="4"/>
      <c r="Z6" s="4"/>
      <c r="AA6" s="4" t="s">
        <v>266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267</v>
      </c>
      <c r="Y8" s="4" t="s">
        <v>268</v>
      </c>
      <c r="Z8" s="4" t="s">
        <v>269</v>
      </c>
      <c r="AA8" s="4" t="s">
        <v>66</v>
      </c>
      <c r="AB8" s="4" t="s">
        <v>267</v>
      </c>
      <c r="AC8" s="4" t="s">
        <v>268</v>
      </c>
      <c r="AD8" s="4" t="s">
        <v>269</v>
      </c>
      <c r="AE8" s="4" t="s">
        <v>66</v>
      </c>
      <c r="AF8" s="4" t="s">
        <v>267</v>
      </c>
      <c r="AG8" s="4" t="s">
        <v>268</v>
      </c>
      <c r="AH8" s="4" t="s">
        <v>269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4" workbookViewId="0">
      <selection activeCell="E13" sqref="E13:E1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19" t="s">
        <v>4</v>
      </c>
      <c r="B4" s="19"/>
      <c r="C4" s="19" t="s">
        <v>5</v>
      </c>
      <c r="D4" s="19"/>
      <c r="E4" s="19"/>
      <c r="F4" s="19"/>
      <c r="G4" s="1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45">
        <v>27.08</v>
      </c>
      <c r="C6" s="14" t="s">
        <v>14</v>
      </c>
      <c r="D6" s="45">
        <f>SUM(E6:G6)</f>
        <v>0</v>
      </c>
      <c r="E6" s="45"/>
      <c r="F6" s="45"/>
      <c r="G6" s="45"/>
    </row>
    <row r="7" spans="1:7">
      <c r="A7" s="14" t="s">
        <v>15</v>
      </c>
      <c r="B7" s="45"/>
      <c r="C7" s="14" t="s">
        <v>16</v>
      </c>
      <c r="D7" s="45">
        <f t="shared" ref="D7:D33" si="0">SUM(E7:G7)</f>
        <v>0</v>
      </c>
      <c r="E7" s="45"/>
      <c r="F7" s="45"/>
      <c r="G7" s="45"/>
    </row>
    <row r="8" spans="1:7">
      <c r="A8" s="14" t="s">
        <v>17</v>
      </c>
      <c r="B8" s="45"/>
      <c r="C8" s="14" t="s">
        <v>18</v>
      </c>
      <c r="D8" s="45">
        <f t="shared" si="0"/>
        <v>0</v>
      </c>
      <c r="E8" s="45"/>
      <c r="F8" s="45"/>
      <c r="G8" s="45"/>
    </row>
    <row r="9" spans="1:7">
      <c r="A9" s="14"/>
      <c r="B9" s="45"/>
      <c r="C9" s="14" t="s">
        <v>19</v>
      </c>
      <c r="D9" s="45">
        <f t="shared" si="0"/>
        <v>0</v>
      </c>
      <c r="E9" s="45"/>
      <c r="F9" s="45"/>
      <c r="G9" s="45"/>
    </row>
    <row r="10" spans="1:7">
      <c r="A10" s="14"/>
      <c r="B10" s="45"/>
      <c r="C10" s="14" t="s">
        <v>20</v>
      </c>
      <c r="D10" s="45">
        <f t="shared" si="0"/>
        <v>0</v>
      </c>
      <c r="E10" s="45"/>
      <c r="F10" s="45"/>
      <c r="G10" s="45"/>
    </row>
    <row r="11" spans="1:7">
      <c r="A11" s="14"/>
      <c r="B11" s="45"/>
      <c r="C11" s="14" t="s">
        <v>21</v>
      </c>
      <c r="D11" s="45">
        <f t="shared" si="0"/>
        <v>0</v>
      </c>
      <c r="E11" s="45"/>
      <c r="F11" s="45"/>
      <c r="G11" s="45"/>
    </row>
    <row r="12" spans="1:7">
      <c r="A12" s="14"/>
      <c r="B12" s="45"/>
      <c r="C12" s="14" t="s">
        <v>22</v>
      </c>
      <c r="D12" s="45">
        <f t="shared" si="0"/>
        <v>0</v>
      </c>
      <c r="E12" s="45"/>
      <c r="F12" s="45"/>
      <c r="G12" s="45"/>
    </row>
    <row r="13" spans="1:7">
      <c r="A13" s="14"/>
      <c r="B13" s="45"/>
      <c r="C13" s="14" t="s">
        <v>23</v>
      </c>
      <c r="D13" s="45">
        <f t="shared" si="0"/>
        <v>23.65</v>
      </c>
      <c r="E13" s="45">
        <v>23.65</v>
      </c>
      <c r="F13" s="45"/>
      <c r="G13" s="45"/>
    </row>
    <row r="14" spans="1:7">
      <c r="A14" s="14"/>
      <c r="B14" s="45"/>
      <c r="C14" s="14" t="s">
        <v>24</v>
      </c>
      <c r="D14" s="45">
        <f t="shared" si="0"/>
        <v>1.35</v>
      </c>
      <c r="E14" s="45">
        <v>1.35</v>
      </c>
      <c r="F14" s="45"/>
      <c r="G14" s="45"/>
    </row>
    <row r="15" spans="1:7">
      <c r="A15" s="14"/>
      <c r="B15" s="45"/>
      <c r="C15" s="14" t="s">
        <v>25</v>
      </c>
      <c r="D15" s="45">
        <f t="shared" si="0"/>
        <v>0</v>
      </c>
      <c r="E15" s="45"/>
      <c r="F15" s="45"/>
      <c r="G15" s="45"/>
    </row>
    <row r="16" spans="1:7">
      <c r="A16" s="14"/>
      <c r="B16" s="45"/>
      <c r="C16" s="14" t="s">
        <v>26</v>
      </c>
      <c r="D16" s="45">
        <f t="shared" si="0"/>
        <v>0</v>
      </c>
      <c r="E16" s="45"/>
      <c r="F16" s="45"/>
      <c r="G16" s="45"/>
    </row>
    <row r="17" spans="1:7">
      <c r="A17" s="14"/>
      <c r="B17" s="45"/>
      <c r="C17" s="14" t="s">
        <v>27</v>
      </c>
      <c r="D17" s="45">
        <f t="shared" si="0"/>
        <v>0</v>
      </c>
      <c r="E17" s="45"/>
      <c r="F17" s="45"/>
      <c r="G17" s="45"/>
    </row>
    <row r="18" spans="1:7">
      <c r="A18" s="14"/>
      <c r="B18" s="45"/>
      <c r="C18" s="14" t="s">
        <v>28</v>
      </c>
      <c r="D18" s="45">
        <f t="shared" si="0"/>
        <v>0</v>
      </c>
      <c r="E18" s="45"/>
      <c r="F18" s="45"/>
      <c r="G18" s="45"/>
    </row>
    <row r="19" spans="1:7">
      <c r="A19" s="14"/>
      <c r="B19" s="45"/>
      <c r="C19" s="14" t="s">
        <v>29</v>
      </c>
      <c r="D19" s="45">
        <f t="shared" si="0"/>
        <v>0</v>
      </c>
      <c r="E19" s="45"/>
      <c r="F19" s="45"/>
      <c r="G19" s="45"/>
    </row>
    <row r="20" spans="1:7">
      <c r="A20" s="14"/>
      <c r="B20" s="45"/>
      <c r="C20" s="14" t="s">
        <v>30</v>
      </c>
      <c r="D20" s="45">
        <f t="shared" si="0"/>
        <v>0</v>
      </c>
      <c r="E20" s="45"/>
      <c r="F20" s="45"/>
      <c r="G20" s="45"/>
    </row>
    <row r="21" spans="1:7">
      <c r="A21" s="14"/>
      <c r="B21" s="45"/>
      <c r="C21" s="14" t="s">
        <v>31</v>
      </c>
      <c r="D21" s="45">
        <f t="shared" si="0"/>
        <v>0</v>
      </c>
      <c r="E21" s="45"/>
      <c r="F21" s="45"/>
      <c r="G21" s="45"/>
    </row>
    <row r="22" spans="1:7">
      <c r="A22" s="14"/>
      <c r="B22" s="45"/>
      <c r="C22" s="14" t="s">
        <v>32</v>
      </c>
      <c r="D22" s="45">
        <f t="shared" si="0"/>
        <v>0</v>
      </c>
      <c r="E22" s="45"/>
      <c r="F22" s="45"/>
      <c r="G22" s="45"/>
    </row>
    <row r="23" spans="1:7">
      <c r="A23" s="14"/>
      <c r="B23" s="45"/>
      <c r="C23" s="14" t="s">
        <v>33</v>
      </c>
      <c r="D23" s="45">
        <f t="shared" si="0"/>
        <v>0</v>
      </c>
      <c r="E23" s="45"/>
      <c r="F23" s="45"/>
      <c r="G23" s="45"/>
    </row>
    <row r="24" spans="1:7">
      <c r="A24" s="14"/>
      <c r="B24" s="45"/>
      <c r="C24" s="14" t="s">
        <v>34</v>
      </c>
      <c r="D24" s="45">
        <f t="shared" si="0"/>
        <v>2.08</v>
      </c>
      <c r="E24" s="45">
        <v>2.08</v>
      </c>
      <c r="F24" s="45"/>
      <c r="G24" s="45"/>
    </row>
    <row r="25" spans="1:7">
      <c r="A25" s="14"/>
      <c r="B25" s="45"/>
      <c r="C25" s="14" t="s">
        <v>35</v>
      </c>
      <c r="D25" s="45">
        <f t="shared" si="0"/>
        <v>0</v>
      </c>
      <c r="E25" s="45"/>
      <c r="F25" s="45"/>
      <c r="G25" s="45"/>
    </row>
    <row r="26" spans="1:7">
      <c r="A26" s="14"/>
      <c r="B26" s="45"/>
      <c r="C26" s="14" t="s">
        <v>36</v>
      </c>
      <c r="D26" s="45">
        <f t="shared" si="0"/>
        <v>0</v>
      </c>
      <c r="E26" s="45"/>
      <c r="F26" s="45"/>
      <c r="G26" s="45"/>
    </row>
    <row r="27" spans="1:7">
      <c r="A27" s="14"/>
      <c r="B27" s="45"/>
      <c r="C27" s="14" t="s">
        <v>37</v>
      </c>
      <c r="D27" s="45">
        <f t="shared" si="0"/>
        <v>0</v>
      </c>
      <c r="E27" s="45"/>
      <c r="F27" s="45"/>
      <c r="G27" s="45"/>
    </row>
    <row r="28" spans="1:7">
      <c r="A28" s="14"/>
      <c r="B28" s="45"/>
      <c r="C28" s="14" t="s">
        <v>38</v>
      </c>
      <c r="D28" s="45">
        <f t="shared" si="0"/>
        <v>0</v>
      </c>
      <c r="E28" s="45"/>
      <c r="F28" s="45"/>
      <c r="G28" s="45"/>
    </row>
    <row r="29" spans="1:7">
      <c r="A29" s="14"/>
      <c r="B29" s="45"/>
      <c r="C29" s="14" t="s">
        <v>39</v>
      </c>
      <c r="D29" s="45">
        <f t="shared" si="0"/>
        <v>0</v>
      </c>
      <c r="E29" s="45"/>
      <c r="F29" s="45"/>
      <c r="G29" s="45"/>
    </row>
    <row r="30" spans="1:7">
      <c r="A30" s="14"/>
      <c r="B30" s="45"/>
      <c r="C30" s="14" t="s">
        <v>40</v>
      </c>
      <c r="D30" s="45">
        <f t="shared" si="0"/>
        <v>0</v>
      </c>
      <c r="E30" s="45"/>
      <c r="F30" s="45"/>
      <c r="G30" s="45"/>
    </row>
    <row r="31" spans="1:7">
      <c r="A31" s="14"/>
      <c r="B31" s="45"/>
      <c r="C31" s="14" t="s">
        <v>41</v>
      </c>
      <c r="D31" s="45">
        <f t="shared" si="0"/>
        <v>0</v>
      </c>
      <c r="E31" s="45"/>
      <c r="F31" s="45"/>
      <c r="G31" s="45"/>
    </row>
    <row r="32" spans="1:7">
      <c r="A32" s="14"/>
      <c r="B32" s="45"/>
      <c r="C32" s="14" t="s">
        <v>42</v>
      </c>
      <c r="D32" s="45">
        <f t="shared" si="0"/>
        <v>0</v>
      </c>
      <c r="E32" s="45"/>
      <c r="F32" s="45"/>
      <c r="G32" s="45"/>
    </row>
    <row r="33" spans="1:7">
      <c r="A33" s="14"/>
      <c r="B33" s="45"/>
      <c r="C33" s="14" t="s">
        <v>43</v>
      </c>
      <c r="D33" s="45">
        <f t="shared" si="0"/>
        <v>0</v>
      </c>
      <c r="E33" s="45"/>
      <c r="F33" s="45"/>
      <c r="G33" s="45"/>
    </row>
    <row r="34" spans="1:7">
      <c r="A34" s="19" t="s">
        <v>44</v>
      </c>
      <c r="B34" s="45">
        <f>SUM(B6:B33)</f>
        <v>27.08</v>
      </c>
      <c r="C34" s="19" t="s">
        <v>45</v>
      </c>
      <c r="D34" s="45">
        <f>SUM(D6:D33)</f>
        <v>27.08</v>
      </c>
      <c r="E34" s="45">
        <f>SUM(E6:E33)</f>
        <v>27.08</v>
      </c>
      <c r="F34" s="45">
        <f>SUM(F6:F33)</f>
        <v>0</v>
      </c>
      <c r="G34" s="45">
        <f>SUM(G6:G33)</f>
        <v>0</v>
      </c>
    </row>
    <row r="35" spans="1:7">
      <c r="A35" s="14" t="s">
        <v>46</v>
      </c>
      <c r="B35" s="45">
        <f>SUM(B36:B38)</f>
        <v>0</v>
      </c>
      <c r="C35" s="14" t="s">
        <v>47</v>
      </c>
      <c r="D35" s="45"/>
      <c r="E35" s="45"/>
      <c r="F35" s="45"/>
      <c r="G35" s="45"/>
    </row>
    <row r="36" spans="1:7">
      <c r="A36" s="14" t="s">
        <v>48</v>
      </c>
      <c r="B36" s="45"/>
      <c r="C36" s="14"/>
      <c r="D36" s="45"/>
      <c r="E36" s="45"/>
      <c r="F36" s="45"/>
      <c r="G36" s="45"/>
    </row>
    <row r="37" spans="1:7">
      <c r="A37" s="14" t="s">
        <v>49</v>
      </c>
      <c r="B37" s="45"/>
      <c r="C37" s="14"/>
      <c r="D37" s="45"/>
      <c r="E37" s="45"/>
      <c r="F37" s="45"/>
      <c r="G37" s="45"/>
    </row>
    <row r="38" spans="1:7">
      <c r="A38" s="14" t="s">
        <v>50</v>
      </c>
      <c r="B38" s="45"/>
      <c r="C38" s="14"/>
      <c r="D38" s="45"/>
      <c r="E38" s="45"/>
      <c r="F38" s="45"/>
      <c r="G38" s="45"/>
    </row>
    <row r="39" spans="1:7">
      <c r="A39" s="19" t="s">
        <v>51</v>
      </c>
      <c r="B39" s="45">
        <f>B34+B35</f>
        <v>27.08</v>
      </c>
      <c r="C39" s="19" t="s">
        <v>52</v>
      </c>
      <c r="D39" s="45">
        <f>D34+D35</f>
        <v>27.08</v>
      </c>
      <c r="E39" s="45">
        <f>E34+E35</f>
        <v>27.08</v>
      </c>
      <c r="F39" s="45">
        <f>F34+F35</f>
        <v>0</v>
      </c>
      <c r="G39" s="4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H9" sqref="H9:I11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4" t="s">
        <v>3</v>
      </c>
      <c r="X3" s="44"/>
      <c r="Y3" s="44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29" customFormat="1" ht="29" customHeight="1" spans="1:25">
      <c r="A7" s="19"/>
      <c r="B7" s="19"/>
      <c r="C7" s="19"/>
      <c r="D7" s="20">
        <v>301006</v>
      </c>
      <c r="E7" s="21" t="s">
        <v>80</v>
      </c>
      <c r="F7" s="19">
        <f t="shared" ref="F7:F15" si="0">G7+L7</f>
        <v>27.08</v>
      </c>
      <c r="G7" s="19">
        <f t="shared" ref="G7:G15" si="1">H7+I7+J7+K7</f>
        <v>27.08</v>
      </c>
      <c r="H7" s="19">
        <f>H8+H12+H14</f>
        <v>24.03</v>
      </c>
      <c r="I7" s="19">
        <f>I8+I12+I14</f>
        <v>3.05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="18" customFormat="1" ht="31" customHeight="1" spans="1:25">
      <c r="A8" s="20">
        <v>208</v>
      </c>
      <c r="B8" s="24"/>
      <c r="C8" s="20"/>
      <c r="D8" s="20">
        <v>301006</v>
      </c>
      <c r="E8" s="20" t="s">
        <v>81</v>
      </c>
      <c r="F8" s="19">
        <f t="shared" si="0"/>
        <v>23.65</v>
      </c>
      <c r="G8" s="19">
        <f t="shared" si="1"/>
        <v>23.65</v>
      </c>
      <c r="H8" s="22">
        <f>H9+H10+H11</f>
        <v>20.6</v>
      </c>
      <c r="I8" s="22">
        <f>I9+I10+I11</f>
        <v>3.05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="1" customFormat="1" ht="31" customHeight="1" spans="1:25">
      <c r="A9" s="7">
        <v>208</v>
      </c>
      <c r="B9" s="25" t="s">
        <v>82</v>
      </c>
      <c r="C9" s="25" t="s">
        <v>83</v>
      </c>
      <c r="D9" s="5">
        <v>301006</v>
      </c>
      <c r="E9" s="7" t="s">
        <v>84</v>
      </c>
      <c r="F9" s="12">
        <f t="shared" si="0"/>
        <v>19.5</v>
      </c>
      <c r="G9" s="12">
        <f t="shared" si="1"/>
        <v>19.5</v>
      </c>
      <c r="H9" s="8">
        <v>16.45</v>
      </c>
      <c r="I9" s="8">
        <v>3.05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31" customHeight="1" spans="1:25">
      <c r="A10" s="7">
        <v>208</v>
      </c>
      <c r="B10" s="25" t="s">
        <v>85</v>
      </c>
      <c r="C10" s="25" t="s">
        <v>85</v>
      </c>
      <c r="D10" s="5">
        <v>301006</v>
      </c>
      <c r="E10" s="7" t="s">
        <v>86</v>
      </c>
      <c r="F10" s="12">
        <f t="shared" si="0"/>
        <v>2.77</v>
      </c>
      <c r="G10" s="12">
        <f t="shared" si="1"/>
        <v>2.77</v>
      </c>
      <c r="H10" s="8">
        <v>2.77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31" customHeight="1" spans="1:25">
      <c r="A11" s="7">
        <v>208</v>
      </c>
      <c r="B11" s="25" t="s">
        <v>85</v>
      </c>
      <c r="C11" s="25" t="s">
        <v>87</v>
      </c>
      <c r="D11" s="5">
        <v>301006</v>
      </c>
      <c r="E11" s="7" t="s">
        <v>88</v>
      </c>
      <c r="F11" s="12">
        <f t="shared" si="0"/>
        <v>1.38</v>
      </c>
      <c r="G11" s="12">
        <f t="shared" si="1"/>
        <v>1.38</v>
      </c>
      <c r="H11" s="8">
        <v>1.38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8" customFormat="1" ht="31" customHeight="1" spans="1:25">
      <c r="A12" s="26">
        <v>210</v>
      </c>
      <c r="B12" s="27"/>
      <c r="C12" s="27"/>
      <c r="D12" s="20">
        <v>301006</v>
      </c>
      <c r="E12" s="26" t="s">
        <v>89</v>
      </c>
      <c r="F12" s="19">
        <f t="shared" si="0"/>
        <v>1.35</v>
      </c>
      <c r="G12" s="19">
        <f t="shared" si="1"/>
        <v>1.35</v>
      </c>
      <c r="H12" s="22">
        <f>H13</f>
        <v>1.35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="1" customFormat="1" ht="31" customHeight="1" spans="1:25">
      <c r="A13" s="7">
        <v>210</v>
      </c>
      <c r="B13" s="7">
        <v>11</v>
      </c>
      <c r="C13" s="25" t="s">
        <v>82</v>
      </c>
      <c r="D13" s="5">
        <v>301006</v>
      </c>
      <c r="E13" s="7" t="s">
        <v>90</v>
      </c>
      <c r="F13" s="12">
        <f t="shared" si="0"/>
        <v>1.35</v>
      </c>
      <c r="G13" s="12">
        <f t="shared" si="1"/>
        <v>1.35</v>
      </c>
      <c r="H13" s="8">
        <v>1.35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8" customFormat="1" ht="31" customHeight="1" spans="1:25">
      <c r="A14" s="26">
        <v>221</v>
      </c>
      <c r="B14" s="26"/>
      <c r="C14" s="26"/>
      <c r="D14" s="20">
        <v>301006</v>
      </c>
      <c r="E14" s="26" t="s">
        <v>91</v>
      </c>
      <c r="F14" s="19">
        <f t="shared" si="0"/>
        <v>2.08</v>
      </c>
      <c r="G14" s="19">
        <f t="shared" si="1"/>
        <v>2.08</v>
      </c>
      <c r="H14" s="22">
        <f>H15</f>
        <v>2.08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="1" customFormat="1" ht="31" customHeight="1" spans="1:25">
      <c r="A15" s="7">
        <v>221</v>
      </c>
      <c r="B15" s="25" t="s">
        <v>82</v>
      </c>
      <c r="C15" s="25" t="s">
        <v>92</v>
      </c>
      <c r="D15" s="5">
        <v>301006</v>
      </c>
      <c r="E15" s="7" t="s">
        <v>93</v>
      </c>
      <c r="F15" s="12">
        <f t="shared" si="0"/>
        <v>2.08</v>
      </c>
      <c r="G15" s="12">
        <f t="shared" si="1"/>
        <v>2.08</v>
      </c>
      <c r="H15" s="8">
        <v>2.08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D27" sqref="D27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94</v>
      </c>
      <c r="F1" s="2"/>
      <c r="G1" s="2"/>
      <c r="H1" s="2"/>
      <c r="I1" s="2"/>
    </row>
    <row r="2" ht="22.5" customHeight="1" spans="1:5">
      <c r="A2" s="3" t="s">
        <v>95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96</v>
      </c>
      <c r="B4" s="4" t="s">
        <v>97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98</v>
      </c>
      <c r="E5" s="4" t="s">
        <v>99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8">
        <f>D8+E8</f>
        <v>27.08</v>
      </c>
      <c r="D8" s="8">
        <f>D9+D19</f>
        <v>24.03</v>
      </c>
      <c r="E8" s="8">
        <f>E9+E19</f>
        <v>3.05</v>
      </c>
    </row>
    <row r="9" s="18" customFormat="1" ht="14.25" customHeight="1" spans="1:5">
      <c r="A9" s="20">
        <v>301</v>
      </c>
      <c r="B9" s="20" t="s">
        <v>67</v>
      </c>
      <c r="C9" s="22">
        <f t="shared" ref="C8:C32" si="0">D9+E9</f>
        <v>24.03</v>
      </c>
      <c r="D9" s="22">
        <f>D10+D11+D12+D13+D14+D16+D17+D18+D15</f>
        <v>24.03</v>
      </c>
      <c r="E9" s="22">
        <f>E10+E11+E12+E13+E14+E16+E17+E18</f>
        <v>0</v>
      </c>
    </row>
    <row r="10" ht="14.25" customHeight="1" spans="1:5">
      <c r="A10" s="5">
        <v>30101</v>
      </c>
      <c r="B10" s="42" t="s">
        <v>100</v>
      </c>
      <c r="C10" s="8">
        <f t="shared" si="0"/>
        <v>8.2</v>
      </c>
      <c r="D10" s="8">
        <v>8.2</v>
      </c>
      <c r="E10" s="8"/>
    </row>
    <row r="11" ht="14.25" customHeight="1" spans="1:5">
      <c r="A11" s="5">
        <v>30102</v>
      </c>
      <c r="B11" s="42" t="s">
        <v>101</v>
      </c>
      <c r="C11" s="8">
        <f t="shared" si="0"/>
        <v>3.11</v>
      </c>
      <c r="D11" s="8">
        <v>3.11</v>
      </c>
      <c r="E11" s="8"/>
    </row>
    <row r="12" ht="14.25" customHeight="1" spans="1:5">
      <c r="A12" s="5">
        <v>30103</v>
      </c>
      <c r="B12" s="42" t="s">
        <v>102</v>
      </c>
      <c r="C12" s="8">
        <f t="shared" si="0"/>
        <v>3.59</v>
      </c>
      <c r="D12" s="8">
        <v>3.59</v>
      </c>
      <c r="E12" s="8"/>
    </row>
    <row r="13" s="18" customFormat="1" ht="14.25" customHeight="1" spans="1:5">
      <c r="A13" s="5">
        <v>30107</v>
      </c>
      <c r="B13" s="42" t="s">
        <v>103</v>
      </c>
      <c r="C13" s="8">
        <f t="shared" si="0"/>
        <v>1.41</v>
      </c>
      <c r="D13" s="8">
        <v>1.41</v>
      </c>
      <c r="E13" s="8"/>
    </row>
    <row r="14" ht="14.25" customHeight="1" spans="1:5">
      <c r="A14" s="5">
        <v>30108</v>
      </c>
      <c r="B14" s="43" t="s">
        <v>104</v>
      </c>
      <c r="C14" s="8">
        <f t="shared" si="0"/>
        <v>2.77</v>
      </c>
      <c r="D14" s="8">
        <v>2.77</v>
      </c>
      <c r="E14" s="8"/>
    </row>
    <row r="15" s="18" customFormat="1" ht="14.25" customHeight="1" spans="1:5">
      <c r="A15" s="5">
        <v>30109</v>
      </c>
      <c r="B15" s="43" t="s">
        <v>105</v>
      </c>
      <c r="C15" s="8">
        <f t="shared" si="0"/>
        <v>1.38</v>
      </c>
      <c r="D15" s="8">
        <v>1.38</v>
      </c>
      <c r="E15" s="8"/>
    </row>
    <row r="16" ht="14.25" customHeight="1" spans="1:5">
      <c r="A16" s="5">
        <v>30110</v>
      </c>
      <c r="B16" s="43" t="s">
        <v>106</v>
      </c>
      <c r="C16" s="8">
        <f t="shared" si="0"/>
        <v>1.35</v>
      </c>
      <c r="D16" s="8">
        <v>1.35</v>
      </c>
      <c r="E16" s="8"/>
    </row>
    <row r="17" ht="14.25" customHeight="1" spans="1:5">
      <c r="A17" s="5">
        <v>30112</v>
      </c>
      <c r="B17" s="42" t="s">
        <v>107</v>
      </c>
      <c r="C17" s="8">
        <f t="shared" si="0"/>
        <v>0.14</v>
      </c>
      <c r="D17" s="8">
        <v>0.14</v>
      </c>
      <c r="E17" s="8"/>
    </row>
    <row r="18" ht="14.25" customHeight="1" spans="1:5">
      <c r="A18" s="5">
        <v>30113</v>
      </c>
      <c r="B18" s="7" t="s">
        <v>93</v>
      </c>
      <c r="C18" s="8">
        <f t="shared" si="0"/>
        <v>2.08</v>
      </c>
      <c r="D18" s="8">
        <v>2.08</v>
      </c>
      <c r="E18" s="8"/>
    </row>
    <row r="19" spans="1:5">
      <c r="A19" s="20">
        <v>302</v>
      </c>
      <c r="B19" s="26" t="s">
        <v>68</v>
      </c>
      <c r="C19" s="22">
        <f t="shared" si="0"/>
        <v>3.05</v>
      </c>
      <c r="D19" s="22">
        <f>D20+D21+D22+D23+D24+D25+D26+D27+D28+D29+D31+D30+D32</f>
        <v>0</v>
      </c>
      <c r="E19" s="22">
        <f>E20+E21+E22+E23+E24+E25+E26+E27+E28+E29+E31+E30+E32</f>
        <v>3.05</v>
      </c>
    </row>
    <row r="20" spans="1:5">
      <c r="A20" s="5">
        <v>30201</v>
      </c>
      <c r="B20" s="7" t="s">
        <v>108</v>
      </c>
      <c r="C20" s="8">
        <f t="shared" si="0"/>
        <v>0.24</v>
      </c>
      <c r="D20" s="8"/>
      <c r="E20" s="8">
        <v>0.24</v>
      </c>
    </row>
    <row r="21" spans="1:5">
      <c r="A21" s="5">
        <v>30202</v>
      </c>
      <c r="B21" s="7" t="s">
        <v>109</v>
      </c>
      <c r="C21" s="8">
        <f t="shared" si="0"/>
        <v>0.06</v>
      </c>
      <c r="D21" s="8"/>
      <c r="E21" s="8">
        <v>0.06</v>
      </c>
    </row>
    <row r="22" spans="1:5">
      <c r="A22" s="5">
        <v>30205</v>
      </c>
      <c r="B22" s="7" t="s">
        <v>110</v>
      </c>
      <c r="C22" s="8">
        <f t="shared" si="0"/>
        <v>0.04</v>
      </c>
      <c r="D22" s="8"/>
      <c r="E22" s="8">
        <v>0.04</v>
      </c>
    </row>
    <row r="23" spans="1:5">
      <c r="A23" s="5">
        <v>30206</v>
      </c>
      <c r="B23" s="7" t="s">
        <v>111</v>
      </c>
      <c r="C23" s="8">
        <f t="shared" si="0"/>
        <v>0.16</v>
      </c>
      <c r="D23" s="8"/>
      <c r="E23" s="8">
        <v>0.16</v>
      </c>
    </row>
    <row r="24" spans="1:5">
      <c r="A24" s="5">
        <v>30207</v>
      </c>
      <c r="B24" s="7" t="s">
        <v>112</v>
      </c>
      <c r="C24" s="8">
        <f t="shared" si="0"/>
        <v>0.11</v>
      </c>
      <c r="D24" s="8"/>
      <c r="E24" s="8">
        <v>0.11</v>
      </c>
    </row>
    <row r="25" spans="1:5">
      <c r="A25" s="5">
        <v>30211</v>
      </c>
      <c r="B25" s="7" t="s">
        <v>113</v>
      </c>
      <c r="C25" s="8">
        <f t="shared" si="0"/>
        <v>0.66</v>
      </c>
      <c r="D25" s="8"/>
      <c r="E25" s="8">
        <v>0.66</v>
      </c>
    </row>
    <row r="26" spans="1:5">
      <c r="A26" s="5">
        <v>30213</v>
      </c>
      <c r="B26" s="7" t="s">
        <v>114</v>
      </c>
      <c r="C26" s="8">
        <f t="shared" si="0"/>
        <v>0.08</v>
      </c>
      <c r="D26" s="8"/>
      <c r="E26" s="8">
        <v>0.08</v>
      </c>
    </row>
    <row r="27" spans="1:5">
      <c r="A27" s="5">
        <v>30215</v>
      </c>
      <c r="B27" s="7" t="s">
        <v>115</v>
      </c>
      <c r="C27" s="8">
        <f t="shared" si="0"/>
        <v>0.08</v>
      </c>
      <c r="D27" s="8"/>
      <c r="E27" s="8">
        <v>0.08</v>
      </c>
    </row>
    <row r="28" spans="1:5">
      <c r="A28" s="5">
        <v>30216</v>
      </c>
      <c r="B28" s="7" t="s">
        <v>116</v>
      </c>
      <c r="C28" s="8">
        <f t="shared" si="0"/>
        <v>0.12</v>
      </c>
      <c r="D28" s="8"/>
      <c r="E28" s="8">
        <v>0.12</v>
      </c>
    </row>
    <row r="29" spans="1:5">
      <c r="A29" s="5">
        <v>30217</v>
      </c>
      <c r="B29" s="7" t="s">
        <v>117</v>
      </c>
      <c r="C29" s="8">
        <f t="shared" si="0"/>
        <v>0.02</v>
      </c>
      <c r="D29" s="8"/>
      <c r="E29" s="8">
        <v>0.02</v>
      </c>
    </row>
    <row r="30" spans="1:5">
      <c r="A30" s="5">
        <v>30228</v>
      </c>
      <c r="B30" s="7" t="s">
        <v>118</v>
      </c>
      <c r="C30" s="8">
        <f t="shared" si="0"/>
        <v>0.35</v>
      </c>
      <c r="D30" s="8"/>
      <c r="E30" s="8">
        <v>0.35</v>
      </c>
    </row>
    <row r="31" spans="1:5">
      <c r="A31" s="5">
        <v>30231</v>
      </c>
      <c r="B31" s="7" t="s">
        <v>119</v>
      </c>
      <c r="C31" s="8">
        <f t="shared" si="0"/>
        <v>0.3</v>
      </c>
      <c r="D31" s="8"/>
      <c r="E31" s="8">
        <v>0.3</v>
      </c>
    </row>
    <row r="32" spans="1:5">
      <c r="A32" s="5">
        <v>30299</v>
      </c>
      <c r="B32" s="7" t="s">
        <v>120</v>
      </c>
      <c r="C32" s="8">
        <f t="shared" si="0"/>
        <v>0.83</v>
      </c>
      <c r="D32" s="8"/>
      <c r="E32" s="8">
        <v>0.83</v>
      </c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8" sqref="A18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121</v>
      </c>
    </row>
    <row r="2" ht="29.45" customHeight="1" spans="1:3">
      <c r="A2" s="11" t="s">
        <v>122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123</v>
      </c>
      <c r="B4" s="35" t="s">
        <v>124</v>
      </c>
      <c r="C4" s="35" t="s">
        <v>125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1">
        <v>0.52</v>
      </c>
      <c r="C6" s="41">
        <f>C7+C13+C14</f>
        <v>0.52</v>
      </c>
    </row>
    <row r="7" ht="17.1" customHeight="1" spans="1:3">
      <c r="A7" s="36" t="s">
        <v>126</v>
      </c>
      <c r="B7" s="41">
        <v>0.32</v>
      </c>
      <c r="C7" s="41">
        <f>C8+C9+C10</f>
        <v>0.32</v>
      </c>
    </row>
    <row r="8" ht="17.1" customHeight="1" spans="1:3">
      <c r="A8" s="36" t="s">
        <v>127</v>
      </c>
      <c r="B8" s="41"/>
      <c r="C8" s="41"/>
    </row>
    <row r="9" ht="17.1" customHeight="1" spans="1:3">
      <c r="A9" s="36" t="s">
        <v>128</v>
      </c>
      <c r="B9" s="41">
        <v>0.02</v>
      </c>
      <c r="C9" s="41">
        <v>0.02</v>
      </c>
    </row>
    <row r="10" ht="17.1" customHeight="1" spans="1:3">
      <c r="A10" s="36" t="s">
        <v>129</v>
      </c>
      <c r="B10" s="41">
        <v>0.3</v>
      </c>
      <c r="C10" s="41">
        <f>C11+C12</f>
        <v>0.3</v>
      </c>
    </row>
    <row r="11" ht="17.1" customHeight="1" spans="1:3">
      <c r="A11" s="36" t="s">
        <v>130</v>
      </c>
      <c r="B11" s="41">
        <v>0.3</v>
      </c>
      <c r="C11" s="41">
        <v>0.3</v>
      </c>
    </row>
    <row r="12" ht="17.1" customHeight="1" spans="1:3">
      <c r="A12" s="36" t="s">
        <v>131</v>
      </c>
      <c r="B12" s="41"/>
      <c r="C12" s="41"/>
    </row>
    <row r="13" ht="17.1" customHeight="1" spans="1:3">
      <c r="A13" s="36" t="s">
        <v>132</v>
      </c>
      <c r="B13" s="41">
        <v>0.08</v>
      </c>
      <c r="C13" s="41">
        <v>0.08</v>
      </c>
    </row>
    <row r="14" ht="17.1" customHeight="1" spans="1:3">
      <c r="A14" s="36" t="s">
        <v>133</v>
      </c>
      <c r="B14" s="41">
        <v>0.12</v>
      </c>
      <c r="C14" s="41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8" workbookViewId="0">
      <selection activeCell="F15" sqref="F15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134</v>
      </c>
    </row>
    <row r="2" ht="18" customHeight="1" spans="1:6">
      <c r="A2" s="11" t="s">
        <v>135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136</v>
      </c>
      <c r="B4" s="35"/>
      <c r="C4" s="35" t="s">
        <v>137</v>
      </c>
      <c r="D4" s="35"/>
      <c r="E4" s="35"/>
      <c r="F4" s="35"/>
    </row>
    <row r="5" ht="17.1" customHeight="1" spans="1:6">
      <c r="A5" s="35" t="s">
        <v>138</v>
      </c>
      <c r="B5" s="35" t="s">
        <v>139</v>
      </c>
      <c r="C5" s="35" t="s">
        <v>140</v>
      </c>
      <c r="D5" s="35" t="s">
        <v>139</v>
      </c>
      <c r="E5" s="35" t="s">
        <v>140</v>
      </c>
      <c r="F5" s="35" t="s">
        <v>139</v>
      </c>
    </row>
    <row r="6" ht="17.1" customHeight="1" spans="1:6">
      <c r="A6" s="36" t="s">
        <v>141</v>
      </c>
      <c r="B6" s="37">
        <f>B7+B8</f>
        <v>27.08</v>
      </c>
      <c r="C6" s="36" t="s">
        <v>142</v>
      </c>
      <c r="D6" s="37"/>
      <c r="E6" s="38" t="s">
        <v>143</v>
      </c>
      <c r="F6" s="37">
        <f>SUM(F7:F10)</f>
        <v>27.08</v>
      </c>
    </row>
    <row r="7" ht="17.1" customHeight="1" spans="1:6">
      <c r="A7" s="36" t="s">
        <v>144</v>
      </c>
      <c r="B7" s="37">
        <v>27.08</v>
      </c>
      <c r="C7" s="36" t="s">
        <v>145</v>
      </c>
      <c r="D7" s="37"/>
      <c r="E7" s="38" t="s">
        <v>146</v>
      </c>
      <c r="F7" s="37">
        <v>24.03</v>
      </c>
    </row>
    <row r="8" ht="17.1" customHeight="1" spans="1:6">
      <c r="A8" s="36" t="s">
        <v>147</v>
      </c>
      <c r="B8" s="37">
        <f>SUM(B9:B14)</f>
        <v>0</v>
      </c>
      <c r="C8" s="36" t="s">
        <v>148</v>
      </c>
      <c r="D8" s="37"/>
      <c r="E8" s="38" t="s">
        <v>149</v>
      </c>
      <c r="F8" s="37">
        <v>3.05</v>
      </c>
    </row>
    <row r="9" ht="17.1" customHeight="1" spans="1:6">
      <c r="A9" s="36" t="s">
        <v>150</v>
      </c>
      <c r="B9" s="37"/>
      <c r="C9" s="36" t="s">
        <v>151</v>
      </c>
      <c r="D9" s="37"/>
      <c r="E9" s="38" t="s">
        <v>152</v>
      </c>
      <c r="F9" s="37"/>
    </row>
    <row r="10" ht="17.1" customHeight="1" spans="1:6">
      <c r="A10" s="36" t="s">
        <v>153</v>
      </c>
      <c r="B10" s="37"/>
      <c r="C10" s="36" t="s">
        <v>154</v>
      </c>
      <c r="D10" s="37"/>
      <c r="E10" s="38" t="s">
        <v>155</v>
      </c>
      <c r="F10" s="37"/>
    </row>
    <row r="11" ht="17.1" customHeight="1" spans="1:6">
      <c r="A11" s="36" t="s">
        <v>156</v>
      </c>
      <c r="B11" s="37"/>
      <c r="C11" s="36" t="s">
        <v>157</v>
      </c>
      <c r="D11" s="37"/>
      <c r="E11" s="38" t="s">
        <v>158</v>
      </c>
      <c r="F11" s="37">
        <f>SUM(F12:F21)</f>
        <v>0</v>
      </c>
    </row>
    <row r="12" ht="17.1" customHeight="1" spans="1:6">
      <c r="A12" s="36" t="s">
        <v>159</v>
      </c>
      <c r="B12" s="37"/>
      <c r="C12" s="36" t="s">
        <v>160</v>
      </c>
      <c r="D12" s="37"/>
      <c r="E12" s="38" t="s">
        <v>146</v>
      </c>
      <c r="F12" s="37"/>
    </row>
    <row r="13" ht="17.1" customHeight="1" spans="1:6">
      <c r="A13" s="36" t="s">
        <v>161</v>
      </c>
      <c r="B13" s="37"/>
      <c r="C13" s="36" t="s">
        <v>162</v>
      </c>
      <c r="D13" s="37">
        <v>23.65</v>
      </c>
      <c r="E13" s="38" t="s">
        <v>149</v>
      </c>
      <c r="F13" s="37"/>
    </row>
    <row r="14" ht="17.1" customHeight="1" spans="1:6">
      <c r="A14" s="36" t="s">
        <v>163</v>
      </c>
      <c r="B14" s="37"/>
      <c r="C14" s="36" t="s">
        <v>164</v>
      </c>
      <c r="D14" s="37">
        <v>1.35</v>
      </c>
      <c r="E14" s="38" t="s">
        <v>152</v>
      </c>
      <c r="F14" s="37"/>
    </row>
    <row r="15" ht="17.1" customHeight="1" spans="1:6">
      <c r="A15" s="36" t="s">
        <v>165</v>
      </c>
      <c r="B15" s="37"/>
      <c r="C15" s="36" t="s">
        <v>166</v>
      </c>
      <c r="D15" s="37"/>
      <c r="E15" s="38" t="s">
        <v>167</v>
      </c>
      <c r="F15" s="37"/>
    </row>
    <row r="16" ht="17.1" customHeight="1" spans="1:6">
      <c r="A16" s="36" t="s">
        <v>168</v>
      </c>
      <c r="B16" s="37"/>
      <c r="C16" s="36" t="s">
        <v>169</v>
      </c>
      <c r="D16" s="37"/>
      <c r="E16" s="38" t="s">
        <v>170</v>
      </c>
      <c r="F16" s="37"/>
    </row>
    <row r="17" ht="17.1" customHeight="1" spans="1:6">
      <c r="A17" s="36" t="s">
        <v>171</v>
      </c>
      <c r="B17" s="37">
        <f>SUM(B18:B19)</f>
        <v>0</v>
      </c>
      <c r="C17" s="36" t="s">
        <v>172</v>
      </c>
      <c r="D17" s="37"/>
      <c r="E17" s="38" t="s">
        <v>173</v>
      </c>
      <c r="F17" s="37"/>
    </row>
    <row r="18" ht="17.1" customHeight="1" spans="1:6">
      <c r="A18" s="36" t="s">
        <v>174</v>
      </c>
      <c r="B18" s="37"/>
      <c r="C18" s="36" t="s">
        <v>175</v>
      </c>
      <c r="D18" s="37"/>
      <c r="E18" s="38" t="s">
        <v>176</v>
      </c>
      <c r="F18" s="37"/>
    </row>
    <row r="19" ht="17.1" customHeight="1" spans="1:6">
      <c r="A19" s="36" t="s">
        <v>177</v>
      </c>
      <c r="B19" s="37"/>
      <c r="C19" s="36" t="s">
        <v>178</v>
      </c>
      <c r="D19" s="37"/>
      <c r="E19" s="38" t="s">
        <v>179</v>
      </c>
      <c r="F19" s="37"/>
    </row>
    <row r="20" ht="17.1" customHeight="1" spans="1:6">
      <c r="A20" s="36" t="s">
        <v>180</v>
      </c>
      <c r="B20" s="37">
        <f>SUM(B21:B23)</f>
        <v>0</v>
      </c>
      <c r="C20" s="36" t="s">
        <v>181</v>
      </c>
      <c r="D20" s="37"/>
      <c r="E20" s="38" t="s">
        <v>182</v>
      </c>
      <c r="F20" s="37"/>
    </row>
    <row r="21" ht="17.1" customHeight="1" spans="1:6">
      <c r="A21" s="36" t="s">
        <v>183</v>
      </c>
      <c r="B21" s="37"/>
      <c r="C21" s="36" t="s">
        <v>184</v>
      </c>
      <c r="D21" s="37"/>
      <c r="E21" s="38" t="s">
        <v>185</v>
      </c>
      <c r="F21" s="37"/>
    </row>
    <row r="22" ht="17.1" customHeight="1" spans="1:6">
      <c r="A22" s="36" t="s">
        <v>186</v>
      </c>
      <c r="B22" s="37"/>
      <c r="C22" s="36" t="s">
        <v>187</v>
      </c>
      <c r="D22" s="37"/>
      <c r="E22" s="38"/>
      <c r="F22" s="37"/>
    </row>
    <row r="23" ht="17.1" customHeight="1" spans="1:6">
      <c r="A23" s="36" t="s">
        <v>188</v>
      </c>
      <c r="B23" s="37"/>
      <c r="C23" s="36" t="s">
        <v>189</v>
      </c>
      <c r="D23" s="37"/>
      <c r="E23" s="38"/>
      <c r="F23" s="37"/>
    </row>
    <row r="24" ht="17.1" customHeight="1" spans="1:6">
      <c r="A24" s="36"/>
      <c r="B24" s="37"/>
      <c r="C24" s="36" t="s">
        <v>190</v>
      </c>
      <c r="D24" s="37">
        <v>2.08</v>
      </c>
      <c r="E24" s="38"/>
      <c r="F24" s="37"/>
    </row>
    <row r="25" ht="17.1" customHeight="1" spans="1:6">
      <c r="A25" s="36"/>
      <c r="B25" s="37"/>
      <c r="C25" s="36" t="s">
        <v>191</v>
      </c>
      <c r="D25" s="37"/>
      <c r="E25" s="38"/>
      <c r="F25" s="37"/>
    </row>
    <row r="26" ht="17.1" customHeight="1" spans="1:6">
      <c r="A26" s="36"/>
      <c r="B26" s="39"/>
      <c r="C26" s="36" t="s">
        <v>192</v>
      </c>
      <c r="D26" s="37"/>
      <c r="E26" s="36"/>
      <c r="F26" s="39"/>
    </row>
    <row r="27" ht="17.1" customHeight="1" spans="1:6">
      <c r="A27" s="36"/>
      <c r="B27" s="37"/>
      <c r="C27" s="36" t="s">
        <v>193</v>
      </c>
      <c r="D27" s="37"/>
      <c r="E27" s="38"/>
      <c r="F27" s="37"/>
    </row>
    <row r="28" ht="17.1" customHeight="1" spans="1:6">
      <c r="A28" s="36"/>
      <c r="B28" s="37"/>
      <c r="C28" s="36" t="s">
        <v>194</v>
      </c>
      <c r="D28" s="37"/>
      <c r="E28" s="38"/>
      <c r="F28" s="37"/>
    </row>
    <row r="29" ht="17.1" customHeight="1" spans="1:6">
      <c r="A29" s="36"/>
      <c r="B29" s="37"/>
      <c r="C29" s="36" t="s">
        <v>195</v>
      </c>
      <c r="D29" s="37"/>
      <c r="E29" s="38"/>
      <c r="F29" s="37"/>
    </row>
    <row r="30" ht="17.1" customHeight="1" spans="1:6">
      <c r="A30" s="36"/>
      <c r="B30" s="37"/>
      <c r="C30" s="36" t="s">
        <v>196</v>
      </c>
      <c r="D30" s="37"/>
      <c r="E30" s="38"/>
      <c r="F30" s="37"/>
    </row>
    <row r="31" ht="17.1" customHeight="1" spans="1:6">
      <c r="A31" s="36"/>
      <c r="B31" s="37"/>
      <c r="C31" s="36" t="s">
        <v>197</v>
      </c>
      <c r="D31" s="37"/>
      <c r="E31" s="38"/>
      <c r="F31" s="37"/>
    </row>
    <row r="32" ht="17.1" customHeight="1" spans="1:6">
      <c r="A32" s="36"/>
      <c r="B32" s="37"/>
      <c r="C32" s="36" t="s">
        <v>198</v>
      </c>
      <c r="D32" s="37"/>
      <c r="E32" s="38"/>
      <c r="F32" s="37"/>
    </row>
    <row r="33" ht="17.1" customHeight="1" spans="1:6">
      <c r="A33" s="36"/>
      <c r="B33" s="37"/>
      <c r="C33" s="36" t="s">
        <v>199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27.08</v>
      </c>
      <c r="C35" s="40" t="s">
        <v>45</v>
      </c>
      <c r="D35" s="37">
        <f>SUM(D6:D33)</f>
        <v>27.08</v>
      </c>
      <c r="E35" s="40" t="s">
        <v>45</v>
      </c>
      <c r="F35" s="37">
        <f>F6+F11</f>
        <v>27.08</v>
      </c>
    </row>
    <row r="36" ht="17.1" customHeight="1" spans="1:6">
      <c r="A36" s="36" t="s">
        <v>200</v>
      </c>
      <c r="B36" s="37">
        <f>SUM(B37:B41)</f>
        <v>0</v>
      </c>
      <c r="C36" s="36" t="s">
        <v>201</v>
      </c>
      <c r="D36" s="37"/>
      <c r="E36" s="38" t="s">
        <v>202</v>
      </c>
      <c r="F36" s="37">
        <f>SUM(F37:F38)</f>
        <v>0</v>
      </c>
    </row>
    <row r="37" ht="17.1" customHeight="1" spans="1:6">
      <c r="A37" s="36" t="s">
        <v>203</v>
      </c>
      <c r="B37" s="37"/>
      <c r="C37" s="36"/>
      <c r="D37" s="37"/>
      <c r="E37" s="38" t="s">
        <v>204</v>
      </c>
      <c r="F37" s="37"/>
    </row>
    <row r="38" ht="17.1" customHeight="1" spans="1:6">
      <c r="A38" s="36" t="s">
        <v>205</v>
      </c>
      <c r="B38" s="37"/>
      <c r="C38" s="36"/>
      <c r="D38" s="37"/>
      <c r="E38" s="38" t="s">
        <v>206</v>
      </c>
      <c r="F38" s="37"/>
    </row>
    <row r="39" ht="17.1" customHeight="1" spans="1:6">
      <c r="A39" s="36" t="s">
        <v>207</v>
      </c>
      <c r="B39" s="37"/>
      <c r="C39" s="36"/>
      <c r="D39" s="37"/>
      <c r="E39" s="38" t="s">
        <v>208</v>
      </c>
      <c r="F39" s="37"/>
    </row>
    <row r="40" ht="27.2" customHeight="1" spans="1:6">
      <c r="A40" s="36" t="s">
        <v>209</v>
      </c>
      <c r="B40" s="37"/>
      <c r="C40" s="36"/>
      <c r="D40" s="37"/>
      <c r="E40" s="38"/>
      <c r="F40" s="37"/>
    </row>
    <row r="41" ht="27.2" customHeight="1" spans="1:6">
      <c r="A41" s="36" t="s">
        <v>210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211</v>
      </c>
      <c r="B44" s="37">
        <f>B35+B36</f>
        <v>27.08</v>
      </c>
      <c r="C44" s="40" t="s">
        <v>212</v>
      </c>
      <c r="D44" s="37">
        <f>D35+D36</f>
        <v>27.08</v>
      </c>
      <c r="E44" s="40" t="s">
        <v>212</v>
      </c>
      <c r="F44" s="37">
        <f>F35+F36</f>
        <v>27.08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A9" sqref="A9:E17"/>
    </sheetView>
  </sheetViews>
  <sheetFormatPr defaultColWidth="10" defaultRowHeight="13.5"/>
  <cols>
    <col min="1" max="1" width="5.5" customWidth="1"/>
    <col min="2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213</v>
      </c>
      <c r="AD1" s="32"/>
    </row>
    <row r="2" ht="26.45" customHeight="1" spans="4:30">
      <c r="D2" s="11" t="s">
        <v>214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215</v>
      </c>
      <c r="E4" s="12" t="s">
        <v>216</v>
      </c>
      <c r="F4" s="12" t="s">
        <v>217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218</v>
      </c>
      <c r="H5" s="12"/>
      <c r="I5" s="12"/>
      <c r="J5" s="12"/>
      <c r="K5" s="12"/>
      <c r="L5" s="12"/>
      <c r="M5" s="12"/>
      <c r="N5" s="12"/>
      <c r="O5" s="12"/>
      <c r="P5" s="12" t="s">
        <v>219</v>
      </c>
      <c r="Q5" s="12" t="s">
        <v>220</v>
      </c>
      <c r="R5" s="12" t="s">
        <v>221</v>
      </c>
      <c r="S5" s="12"/>
      <c r="T5" s="12"/>
      <c r="U5" s="12" t="s">
        <v>222</v>
      </c>
      <c r="V5" s="12"/>
      <c r="W5" s="12"/>
      <c r="X5" s="12"/>
      <c r="Y5" s="12" t="s">
        <v>223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224</v>
      </c>
      <c r="I6" s="12" t="s">
        <v>225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226</v>
      </c>
      <c r="T6" s="12" t="s">
        <v>227</v>
      </c>
      <c r="U6" s="12" t="s">
        <v>66</v>
      </c>
      <c r="V6" s="12" t="s">
        <v>228</v>
      </c>
      <c r="W6" s="12" t="s">
        <v>229</v>
      </c>
      <c r="X6" s="12" t="s">
        <v>227</v>
      </c>
      <c r="Y6" s="12" t="s">
        <v>66</v>
      </c>
      <c r="Z6" s="12" t="s">
        <v>230</v>
      </c>
      <c r="AA6" s="12" t="s">
        <v>231</v>
      </c>
      <c r="AB6" s="12" t="s">
        <v>232</v>
      </c>
      <c r="AC6" s="12" t="s">
        <v>233</v>
      </c>
      <c r="AD6" s="12" t="s">
        <v>234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235</v>
      </c>
      <c r="K7" s="12" t="s">
        <v>236</v>
      </c>
      <c r="L7" s="12" t="s">
        <v>237</v>
      </c>
      <c r="M7" s="12" t="s">
        <v>238</v>
      </c>
      <c r="N7" s="12" t="s">
        <v>239</v>
      </c>
      <c r="O7" s="12" t="s">
        <v>240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29" customFormat="1" ht="24" customHeight="1" spans="1:30">
      <c r="A9" s="19"/>
      <c r="B9" s="19"/>
      <c r="C9" s="19"/>
      <c r="D9" s="20">
        <v>301006</v>
      </c>
      <c r="E9" s="21" t="s">
        <v>80</v>
      </c>
      <c r="F9" s="19">
        <f>G9+P9+Q9+R9+U9+Y9</f>
        <v>27.08</v>
      </c>
      <c r="G9" s="19">
        <f>H9+I9</f>
        <v>27.08</v>
      </c>
      <c r="H9" s="19">
        <f>H10+H14+H16</f>
        <v>27.08</v>
      </c>
      <c r="I9" s="19">
        <f>J9+K9+L9+M9+N9+O9</f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="18" customFormat="1" ht="24" customHeight="1" spans="1:30">
      <c r="A10" s="23">
        <v>208</v>
      </c>
      <c r="B10" s="24"/>
      <c r="C10" s="20"/>
      <c r="D10" s="20">
        <v>301006</v>
      </c>
      <c r="E10" s="20" t="s">
        <v>81</v>
      </c>
      <c r="F10" s="19">
        <f t="shared" ref="F10:F17" si="0">G10+P10+Q10+R10+U10+Y10</f>
        <v>23.65</v>
      </c>
      <c r="G10" s="19">
        <f t="shared" ref="G10:G17" si="1">H10+I10</f>
        <v>23.65</v>
      </c>
      <c r="H10" s="19">
        <f>H11+H12+H13</f>
        <v>23.65</v>
      </c>
      <c r="I10" s="19">
        <f t="shared" ref="I10:I17" si="2">J10+K10+L10+M10+N10+O10</f>
        <v>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ht="24" customHeight="1" spans="1:30">
      <c r="A11" s="7">
        <v>208</v>
      </c>
      <c r="B11" s="25" t="s">
        <v>82</v>
      </c>
      <c r="C11" s="25" t="s">
        <v>83</v>
      </c>
      <c r="D11" s="5">
        <v>301006</v>
      </c>
      <c r="E11" s="7" t="s">
        <v>84</v>
      </c>
      <c r="F11" s="12">
        <f t="shared" si="0"/>
        <v>19.5</v>
      </c>
      <c r="G11" s="12">
        <f t="shared" si="1"/>
        <v>19.5</v>
      </c>
      <c r="H11" s="30">
        <v>19.5</v>
      </c>
      <c r="I11" s="12">
        <f t="shared" si="2"/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24" customHeight="1" spans="1:30">
      <c r="A12" s="7">
        <v>208</v>
      </c>
      <c r="B12" s="25" t="s">
        <v>85</v>
      </c>
      <c r="C12" s="25" t="s">
        <v>85</v>
      </c>
      <c r="D12" s="5">
        <v>301006</v>
      </c>
      <c r="E12" s="7" t="s">
        <v>86</v>
      </c>
      <c r="F12" s="12">
        <f t="shared" si="0"/>
        <v>2.77</v>
      </c>
      <c r="G12" s="12">
        <f t="shared" si="1"/>
        <v>2.77</v>
      </c>
      <c r="H12" s="30">
        <v>2.77</v>
      </c>
      <c r="I12" s="12">
        <f t="shared" si="2"/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24" customHeight="1" spans="1:30">
      <c r="A13" s="7">
        <v>208</v>
      </c>
      <c r="B13" s="25" t="s">
        <v>85</v>
      </c>
      <c r="C13" s="25" t="s">
        <v>87</v>
      </c>
      <c r="D13" s="5">
        <v>301006</v>
      </c>
      <c r="E13" s="7" t="s">
        <v>88</v>
      </c>
      <c r="F13" s="12">
        <f t="shared" si="0"/>
        <v>1.38</v>
      </c>
      <c r="G13" s="12">
        <f t="shared" si="1"/>
        <v>1.38</v>
      </c>
      <c r="H13" s="30">
        <v>1.38</v>
      </c>
      <c r="I13" s="12">
        <f t="shared" si="2"/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="29" customFormat="1" ht="24" customHeight="1" spans="1:30">
      <c r="A14" s="26">
        <v>210</v>
      </c>
      <c r="B14" s="27"/>
      <c r="C14" s="27"/>
      <c r="D14" s="20">
        <v>301006</v>
      </c>
      <c r="E14" s="26" t="s">
        <v>89</v>
      </c>
      <c r="F14" s="19">
        <f t="shared" si="0"/>
        <v>1.35</v>
      </c>
      <c r="G14" s="19">
        <f t="shared" si="1"/>
        <v>1.35</v>
      </c>
      <c r="H14" s="19">
        <f>H15</f>
        <v>1.35</v>
      </c>
      <c r="I14" s="19">
        <f t="shared" si="2"/>
        <v>0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ht="24" customHeight="1" spans="1:30">
      <c r="A15" s="7">
        <v>210</v>
      </c>
      <c r="B15" s="7">
        <v>11</v>
      </c>
      <c r="C15" s="25" t="s">
        <v>82</v>
      </c>
      <c r="D15" s="5">
        <v>301006</v>
      </c>
      <c r="E15" s="7" t="s">
        <v>90</v>
      </c>
      <c r="F15" s="12">
        <f t="shared" si="0"/>
        <v>1.35</v>
      </c>
      <c r="G15" s="12">
        <f t="shared" si="1"/>
        <v>1.35</v>
      </c>
      <c r="H15" s="12">
        <v>1.35</v>
      </c>
      <c r="I15" s="12">
        <f t="shared" si="2"/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="29" customFormat="1" ht="24" customHeight="1" spans="1:30">
      <c r="A16" s="26">
        <v>221</v>
      </c>
      <c r="B16" s="26"/>
      <c r="C16" s="26"/>
      <c r="D16" s="20">
        <v>301006</v>
      </c>
      <c r="E16" s="26" t="s">
        <v>91</v>
      </c>
      <c r="F16" s="19">
        <f t="shared" si="0"/>
        <v>2.08</v>
      </c>
      <c r="G16" s="19">
        <f t="shared" si="1"/>
        <v>2.08</v>
      </c>
      <c r="H16" s="19">
        <f>H17</f>
        <v>2.08</v>
      </c>
      <c r="I16" s="19">
        <f t="shared" si="2"/>
        <v>0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ht="24" customHeight="1" spans="1:30">
      <c r="A17" s="7">
        <v>221</v>
      </c>
      <c r="B17" s="25" t="s">
        <v>82</v>
      </c>
      <c r="C17" s="25" t="s">
        <v>92</v>
      </c>
      <c r="D17" s="5">
        <v>301006</v>
      </c>
      <c r="E17" s="7" t="s">
        <v>93</v>
      </c>
      <c r="F17" s="12">
        <f t="shared" si="0"/>
        <v>2.08</v>
      </c>
      <c r="G17" s="12">
        <f t="shared" si="1"/>
        <v>2.08</v>
      </c>
      <c r="H17" s="12">
        <v>2.08</v>
      </c>
      <c r="I17" s="12">
        <f t="shared" si="2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O13" sqref="O13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4.12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241</v>
      </c>
      <c r="Y1" s="9"/>
    </row>
    <row r="2" ht="19.5" customHeight="1" spans="1:25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215</v>
      </c>
      <c r="E4" s="4" t="s">
        <v>243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8" customFormat="1" ht="30" customHeight="1" spans="1:25">
      <c r="A7" s="19"/>
      <c r="B7" s="19"/>
      <c r="C7" s="19"/>
      <c r="D7" s="20">
        <v>301006</v>
      </c>
      <c r="E7" s="21" t="s">
        <v>80</v>
      </c>
      <c r="F7" s="22">
        <f>G7+L7+W7</f>
        <v>27.08</v>
      </c>
      <c r="G7" s="22">
        <f>H7+I7+J7+K7</f>
        <v>27.08</v>
      </c>
      <c r="H7" s="22">
        <f>H8+H12+H14</f>
        <v>24.03</v>
      </c>
      <c r="I7" s="22">
        <f>I8+I12+I14</f>
        <v>3.05</v>
      </c>
      <c r="J7" s="22"/>
      <c r="K7" s="22"/>
      <c r="L7" s="22">
        <f>M7+N7+O7+P7+Q7+R7+S7+T7+U7+V7</f>
        <v>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>
        <f>X7+Y7</f>
        <v>0</v>
      </c>
      <c r="X7" s="22"/>
      <c r="Y7" s="22"/>
    </row>
    <row r="8" s="18" customFormat="1" ht="30" customHeight="1" spans="1:25">
      <c r="A8" s="23">
        <v>208</v>
      </c>
      <c r="B8" s="24"/>
      <c r="C8" s="20"/>
      <c r="D8" s="20">
        <v>301006</v>
      </c>
      <c r="E8" s="20" t="s">
        <v>81</v>
      </c>
      <c r="F8" s="22">
        <f t="shared" ref="F8:F15" si="0">G8+L8+W8</f>
        <v>23.65</v>
      </c>
      <c r="G8" s="22">
        <f t="shared" ref="G8:G15" si="1">H8+I8+J8+K8</f>
        <v>23.65</v>
      </c>
      <c r="H8" s="22">
        <f>H9+H10+H11</f>
        <v>20.6</v>
      </c>
      <c r="I8" s="22">
        <f>I9+I10+I11</f>
        <v>3.05</v>
      </c>
      <c r="J8" s="22"/>
      <c r="K8" s="22"/>
      <c r="L8" s="22">
        <f t="shared" ref="L8:L15" si="2">M8+N8+O8+P8+Q8+R8+S8+T8+U8+V8</f>
        <v>0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>
        <f t="shared" ref="W8:W15" si="3">X8+Y8</f>
        <v>0</v>
      </c>
      <c r="X8" s="22"/>
      <c r="Y8" s="22"/>
    </row>
    <row r="9" ht="30" customHeight="1" spans="1:25">
      <c r="A9" s="7">
        <v>208</v>
      </c>
      <c r="B9" s="25" t="s">
        <v>82</v>
      </c>
      <c r="C9" s="25" t="s">
        <v>83</v>
      </c>
      <c r="D9" s="5">
        <v>301006</v>
      </c>
      <c r="E9" s="7" t="s">
        <v>84</v>
      </c>
      <c r="F9" s="8">
        <f t="shared" si="0"/>
        <v>19.5</v>
      </c>
      <c r="G9" s="8">
        <f t="shared" si="1"/>
        <v>19.5</v>
      </c>
      <c r="H9" s="8">
        <v>16.45</v>
      </c>
      <c r="I9" s="8">
        <v>3.05</v>
      </c>
      <c r="J9" s="8"/>
      <c r="K9" s="8"/>
      <c r="L9" s="8">
        <f t="shared" si="2"/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>
        <f t="shared" si="3"/>
        <v>0</v>
      </c>
      <c r="X9" s="8"/>
      <c r="Y9" s="8"/>
    </row>
    <row r="10" ht="30" customHeight="1" spans="1:25">
      <c r="A10" s="7">
        <v>208</v>
      </c>
      <c r="B10" s="25" t="s">
        <v>85</v>
      </c>
      <c r="C10" s="25" t="s">
        <v>85</v>
      </c>
      <c r="D10" s="5">
        <v>301006</v>
      </c>
      <c r="E10" s="7" t="s">
        <v>86</v>
      </c>
      <c r="F10" s="8">
        <f t="shared" si="0"/>
        <v>2.77</v>
      </c>
      <c r="G10" s="8">
        <f t="shared" si="1"/>
        <v>2.77</v>
      </c>
      <c r="H10" s="8">
        <v>2.77</v>
      </c>
      <c r="I10" s="8"/>
      <c r="J10" s="8"/>
      <c r="K10" s="8"/>
      <c r="L10" s="8">
        <f t="shared" si="2"/>
        <v>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>
        <f t="shared" si="3"/>
        <v>0</v>
      </c>
      <c r="X10" s="8"/>
      <c r="Y10" s="8"/>
    </row>
    <row r="11" ht="30" customHeight="1" spans="1:25">
      <c r="A11" s="7">
        <v>208</v>
      </c>
      <c r="B11" s="25" t="s">
        <v>85</v>
      </c>
      <c r="C11" s="25" t="s">
        <v>87</v>
      </c>
      <c r="D11" s="5">
        <v>301006</v>
      </c>
      <c r="E11" s="7" t="s">
        <v>88</v>
      </c>
      <c r="F11" s="8">
        <f t="shared" si="0"/>
        <v>1.38</v>
      </c>
      <c r="G11" s="8">
        <f t="shared" si="1"/>
        <v>1.38</v>
      </c>
      <c r="H11" s="8">
        <v>1.38</v>
      </c>
      <c r="I11" s="8"/>
      <c r="J11" s="8"/>
      <c r="K11" s="8"/>
      <c r="L11" s="8">
        <f t="shared" si="2"/>
        <v>0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>
        <f t="shared" si="3"/>
        <v>0</v>
      </c>
      <c r="X11" s="8"/>
      <c r="Y11" s="8"/>
    </row>
    <row r="12" s="18" customFormat="1" ht="30" customHeight="1" spans="1:25">
      <c r="A12" s="26">
        <v>210</v>
      </c>
      <c r="B12" s="27"/>
      <c r="C12" s="27"/>
      <c r="D12" s="20">
        <v>301006</v>
      </c>
      <c r="E12" s="26" t="s">
        <v>89</v>
      </c>
      <c r="F12" s="22">
        <f t="shared" si="0"/>
        <v>1.35</v>
      </c>
      <c r="G12" s="22">
        <f t="shared" si="1"/>
        <v>1.35</v>
      </c>
      <c r="H12" s="22">
        <f>H13</f>
        <v>1.35</v>
      </c>
      <c r="I12" s="22"/>
      <c r="J12" s="22"/>
      <c r="K12" s="22"/>
      <c r="L12" s="22">
        <f t="shared" si="2"/>
        <v>0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>
        <f t="shared" si="3"/>
        <v>0</v>
      </c>
      <c r="X12" s="22"/>
      <c r="Y12" s="22"/>
    </row>
    <row r="13" ht="30" customHeight="1" spans="1:25">
      <c r="A13" s="7">
        <v>210</v>
      </c>
      <c r="B13" s="7">
        <v>11</v>
      </c>
      <c r="C13" s="25" t="s">
        <v>82</v>
      </c>
      <c r="D13" s="5">
        <v>301006</v>
      </c>
      <c r="E13" s="7" t="s">
        <v>90</v>
      </c>
      <c r="F13" s="8">
        <f t="shared" si="0"/>
        <v>1.35</v>
      </c>
      <c r="G13" s="8">
        <f t="shared" si="1"/>
        <v>1.35</v>
      </c>
      <c r="H13" s="8">
        <v>1.35</v>
      </c>
      <c r="I13" s="8"/>
      <c r="J13" s="8"/>
      <c r="K13" s="8"/>
      <c r="L13" s="8">
        <f t="shared" si="2"/>
        <v>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>
        <f t="shared" si="3"/>
        <v>0</v>
      </c>
      <c r="X13" s="8"/>
      <c r="Y13" s="8"/>
    </row>
    <row r="14" s="18" customFormat="1" ht="30" customHeight="1" spans="1:25">
      <c r="A14" s="26">
        <v>221</v>
      </c>
      <c r="B14" s="26"/>
      <c r="C14" s="26"/>
      <c r="D14" s="20">
        <v>301006</v>
      </c>
      <c r="E14" s="26" t="s">
        <v>91</v>
      </c>
      <c r="F14" s="22">
        <f t="shared" si="0"/>
        <v>2.08</v>
      </c>
      <c r="G14" s="22">
        <f t="shared" si="1"/>
        <v>2.08</v>
      </c>
      <c r="H14" s="22">
        <f>H15</f>
        <v>2.08</v>
      </c>
      <c r="I14" s="22"/>
      <c r="J14" s="22"/>
      <c r="K14" s="22"/>
      <c r="L14" s="22">
        <f t="shared" si="2"/>
        <v>0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>
        <f t="shared" si="3"/>
        <v>0</v>
      </c>
      <c r="X14" s="22"/>
      <c r="Y14" s="22"/>
    </row>
    <row r="15" ht="30" customHeight="1" spans="1:25">
      <c r="A15" s="7">
        <v>221</v>
      </c>
      <c r="B15" s="25" t="s">
        <v>82</v>
      </c>
      <c r="C15" s="25" t="s">
        <v>92</v>
      </c>
      <c r="D15" s="5">
        <v>301006</v>
      </c>
      <c r="E15" s="7" t="s">
        <v>93</v>
      </c>
      <c r="F15" s="8">
        <f t="shared" si="0"/>
        <v>2.08</v>
      </c>
      <c r="G15" s="8">
        <f t="shared" si="1"/>
        <v>2.08</v>
      </c>
      <c r="H15" s="8">
        <v>2.08</v>
      </c>
      <c r="I15" s="8"/>
      <c r="J15" s="8"/>
      <c r="K15" s="8"/>
      <c r="L15" s="8">
        <f t="shared" si="2"/>
        <v>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>
        <f t="shared" si="3"/>
        <v>0</v>
      </c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244</v>
      </c>
      <c r="Y1" s="9"/>
    </row>
    <row r="2" ht="19.5" customHeight="1" spans="1:25">
      <c r="A2" s="3" t="s">
        <v>245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215</v>
      </c>
      <c r="E4" s="4" t="s">
        <v>243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246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璇玑</cp:lastModifiedBy>
  <dcterms:created xsi:type="dcterms:W3CDTF">2020-02-24T10:11:00Z</dcterms:created>
  <cp:lastPrinted>2020-02-25T08:32:00Z</cp:lastPrinted>
  <dcterms:modified xsi:type="dcterms:W3CDTF">2021-03-02T07:58:23Z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