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<sst xmlns="http://schemas.openxmlformats.org/spreadsheetml/2006/main" count="493" uniqueCount="267">
  <si>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</si>
  <si>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</si>
  <si>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</si>
  <si>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</si>
  <si>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</si>
  <si>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</si>
  <si>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</si>
  <si>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</si>
  <si>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</si>
  <si>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</si>
  <si>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</si>
  <si>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</si>
  <si>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</si>
  <si>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</si>
  <si>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</si>
  <si>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</si>
  <si>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</si>
  <si>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</si>
  <si>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</si>
  <si>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</si>
  <si>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</si>
  <si>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</si>
  <si>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</si>
  <si>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</si>
  <si>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</si>
  <si>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</si>
  <si>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</si>
  <si>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</si>
  <si>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</si>
  <si>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</si>
  <si>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</si>
  <si>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</si>
  <si>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</si>
  <si>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</si>
  <si>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</si>
  <si>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</si>
  <si>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</si>
  <si>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</si>
  <si>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</si>
  <si>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</si>
  <si>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</si>
  <si>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</si>
  <si>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</si>
  <si>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</si>
  <si>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</si>
  <si>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</si>
  <si>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</si>
  <si>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</si>
  <si>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</si>
  <si>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</si>
  <si>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</si>
  <si>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</si>
  <si>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</si>
  <si>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</si>
  <si>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</si>
  <si>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</si>
  <si>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</si>
  <si>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</si>
  <si>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</si>
  <si>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</si>
  <si>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</si>
  <si>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</si>
  <si>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</si>
  <si>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</si>
  <si>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</si>
  <si>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</si>
  <si>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</si>
  <si>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</si>
  <si>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</si>
  <si>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</si>
  <si>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</si>
  <si>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</si>
  <si>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</si>
  <si>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</si>
  <si>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</si>
  <si>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</si>
  <si>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</si>
  <si>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</si>
  <si>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</si>
  <si>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</si>
  <si>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鹿寨县城乡居民最低生活保障服务中心</t>
  </si>
  <si>
    <t>社会保障和就业支出</t>
  </si>
  <si>
    <t>02</t>
  </si>
  <si>
    <t>99</t>
  </si>
  <si>
    <t>其他民政管理事务支出</t>
  </si>
  <si>
    <t>05</t>
  </si>
  <si>
    <t>机关事业单位基本养老保险缴费支出</t>
  </si>
  <si>
    <t>卫生健康支出</t>
  </si>
  <si>
    <t>事业单位医疗</t>
  </si>
  <si>
    <t>住房保障支出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</si>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</sst>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0" workbookViewId="0">
      <selection activeCell="D17" sqref="D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9" t="s">
        <v>4</v>
      </c>
      <c r="B4" s="19"/>
      <c r="C4" s="19" t="s">
        <v>5</v>
      </c>
      <c r="D4" s="19"/>
      <c r="E4" s="19"/>
      <c r="F4" s="19"/>
      <c r="G4" s="1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0">
        <v>18.31</v>
      </c>
      <c r="C6" s="14" t="s">
        <v>14</v>
      </c>
      <c r="D6" s="40">
        <f>SUM(E6:G6)</f>
        <v>0</v>
      </c>
      <c r="E6" s="40"/>
      <c r="F6" s="40"/>
      <c r="G6" s="40"/>
    </row>
    <row r="7" spans="1:7">
      <c r="A7" s="14" t="s">
        <v>15</v>
      </c>
      <c r="B7" s="40"/>
      <c r="C7" s="14" t="s">
        <v>16</v>
      </c>
      <c r="D7" s="40">
        <f t="shared" ref="D7:D33" si="0">SUM(E7:G7)</f>
        <v>0</v>
      </c>
      <c r="E7" s="40"/>
      <c r="F7" s="40"/>
      <c r="G7" s="40"/>
    </row>
    <row r="8" spans="1:7">
      <c r="A8" s="14" t="s">
        <v>17</v>
      </c>
      <c r="B8" s="40"/>
      <c r="C8" s="14" t="s">
        <v>18</v>
      </c>
      <c r="D8" s="40">
        <f t="shared" si="0"/>
        <v>0</v>
      </c>
      <c r="E8" s="40"/>
      <c r="F8" s="40"/>
      <c r="G8" s="40"/>
    </row>
    <row r="9" spans="1:7">
      <c r="A9" s="14"/>
      <c r="B9" s="40"/>
      <c r="C9" s="14" t="s">
        <v>19</v>
      </c>
      <c r="D9" s="40">
        <f t="shared" si="0"/>
        <v>0</v>
      </c>
      <c r="E9" s="40"/>
      <c r="F9" s="40"/>
      <c r="G9" s="40"/>
    </row>
    <row r="10" spans="1:7">
      <c r="A10" s="14"/>
      <c r="B10" s="40"/>
      <c r="C10" s="14" t="s">
        <v>20</v>
      </c>
      <c r="D10" s="40">
        <f t="shared" si="0"/>
        <v>0</v>
      </c>
      <c r="E10" s="40"/>
      <c r="F10" s="40"/>
      <c r="G10" s="40"/>
    </row>
    <row r="11" spans="1:7">
      <c r="A11" s="14"/>
      <c r="B11" s="40"/>
      <c r="C11" s="14" t="s">
        <v>21</v>
      </c>
      <c r="D11" s="40">
        <f t="shared" si="0"/>
        <v>0</v>
      </c>
      <c r="E11" s="40"/>
      <c r="F11" s="40"/>
      <c r="G11" s="40"/>
    </row>
    <row r="12" spans="1:7">
      <c r="A12" s="14"/>
      <c r="B12" s="40"/>
      <c r="C12" s="14" t="s">
        <v>22</v>
      </c>
      <c r="D12" s="40">
        <f t="shared" si="0"/>
        <v>0</v>
      </c>
      <c r="E12" s="40"/>
      <c r="F12" s="40"/>
      <c r="G12" s="40"/>
    </row>
    <row r="13" spans="1:7">
      <c r="A13" s="14"/>
      <c r="B13" s="40"/>
      <c r="C13" s="14" t="s">
        <v>23</v>
      </c>
      <c r="D13" s="40">
        <f t="shared" si="0"/>
        <v>16.51</v>
      </c>
      <c r="E13" s="40">
        <v>16.51</v>
      </c>
      <c r="F13" s="40"/>
      <c r="G13" s="40"/>
    </row>
    <row r="14" spans="1:7">
      <c r="A14" s="14"/>
      <c r="B14" s="40"/>
      <c r="C14" s="14" t="s">
        <v>24</v>
      </c>
      <c r="D14" s="40">
        <f t="shared" si="0"/>
        <v>0.71</v>
      </c>
      <c r="E14" s="40">
        <v>0.71</v>
      </c>
      <c r="F14" s="40"/>
      <c r="G14" s="40"/>
    </row>
    <row r="15" spans="1:7">
      <c r="A15" s="14"/>
      <c r="B15" s="40"/>
      <c r="C15" s="14" t="s">
        <v>25</v>
      </c>
      <c r="D15" s="40">
        <f t="shared" si="0"/>
        <v>0</v>
      </c>
      <c r="E15" s="40"/>
      <c r="F15" s="40"/>
      <c r="G15" s="40"/>
    </row>
    <row r="16" spans="1:7">
      <c r="A16" s="14"/>
      <c r="B16" s="40"/>
      <c r="C16" s="14" t="s">
        <v>26</v>
      </c>
      <c r="D16" s="40">
        <f t="shared" si="0"/>
        <v>0</v>
      </c>
      <c r="E16" s="40"/>
      <c r="F16" s="40"/>
      <c r="G16" s="40"/>
    </row>
    <row r="17" spans="1:7">
      <c r="A17" s="14"/>
      <c r="B17" s="40"/>
      <c r="C17" s="14" t="s">
        <v>27</v>
      </c>
      <c r="D17" s="40">
        <f t="shared" si="0"/>
        <v>0</v>
      </c>
      <c r="E17" s="40"/>
      <c r="F17" s="40"/>
      <c r="G17" s="40"/>
    </row>
    <row r="18" spans="1:7">
      <c r="A18" s="14"/>
      <c r="B18" s="40"/>
      <c r="C18" s="14" t="s">
        <v>28</v>
      </c>
      <c r="D18" s="40">
        <f t="shared" si="0"/>
        <v>0</v>
      </c>
      <c r="E18" s="40"/>
      <c r="F18" s="40"/>
      <c r="G18" s="40"/>
    </row>
    <row r="19" spans="1:7">
      <c r="A19" s="14"/>
      <c r="B19" s="40"/>
      <c r="C19" s="14" t="s">
        <v>29</v>
      </c>
      <c r="D19" s="40">
        <f t="shared" si="0"/>
        <v>0</v>
      </c>
      <c r="E19" s="40"/>
      <c r="F19" s="40"/>
      <c r="G19" s="40"/>
    </row>
    <row r="20" spans="1:7">
      <c r="A20" s="14"/>
      <c r="B20" s="40"/>
      <c r="C20" s="14" t="s">
        <v>30</v>
      </c>
      <c r="D20" s="40">
        <f t="shared" si="0"/>
        <v>0</v>
      </c>
      <c r="E20" s="40"/>
      <c r="F20" s="40"/>
      <c r="G20" s="40"/>
    </row>
    <row r="21" spans="1:7">
      <c r="A21" s="14"/>
      <c r="B21" s="40"/>
      <c r="C21" s="14" t="s">
        <v>31</v>
      </c>
      <c r="D21" s="40">
        <f t="shared" si="0"/>
        <v>0</v>
      </c>
      <c r="E21" s="40"/>
      <c r="F21" s="40"/>
      <c r="G21" s="40"/>
    </row>
    <row r="22" spans="1:7">
      <c r="A22" s="14"/>
      <c r="B22" s="40"/>
      <c r="C22" s="14" t="s">
        <v>32</v>
      </c>
      <c r="D22" s="40">
        <f t="shared" si="0"/>
        <v>0</v>
      </c>
      <c r="E22" s="40"/>
      <c r="F22" s="40"/>
      <c r="G22" s="40"/>
    </row>
    <row r="23" spans="1:7">
      <c r="A23" s="14"/>
      <c r="B23" s="40"/>
      <c r="C23" s="14" t="s">
        <v>33</v>
      </c>
      <c r="D23" s="40">
        <f t="shared" si="0"/>
        <v>0</v>
      </c>
      <c r="E23" s="40"/>
      <c r="F23" s="40"/>
      <c r="G23" s="40"/>
    </row>
    <row r="24" spans="1:7">
      <c r="A24" s="14"/>
      <c r="B24" s="40"/>
      <c r="C24" s="14" t="s">
        <v>34</v>
      </c>
      <c r="D24" s="40">
        <f t="shared" si="0"/>
        <v>1.09</v>
      </c>
      <c r="E24" s="40">
        <v>1.09</v>
      </c>
      <c r="F24" s="40"/>
      <c r="G24" s="40"/>
    </row>
    <row r="25" spans="1:7">
      <c r="A25" s="14"/>
      <c r="B25" s="40"/>
      <c r="C25" s="14" t="s">
        <v>35</v>
      </c>
      <c r="D25" s="40">
        <f t="shared" si="0"/>
        <v>0</v>
      </c>
      <c r="E25" s="40"/>
      <c r="F25" s="40"/>
      <c r="G25" s="40"/>
    </row>
    <row r="26" spans="1:7">
      <c r="A26" s="14"/>
      <c r="B26" s="40"/>
      <c r="C26" s="14" t="s">
        <v>36</v>
      </c>
      <c r="D26" s="40">
        <f t="shared" si="0"/>
        <v>0</v>
      </c>
      <c r="E26" s="40"/>
      <c r="F26" s="40"/>
      <c r="G26" s="40"/>
    </row>
    <row r="27" spans="1:7">
      <c r="A27" s="14"/>
      <c r="B27" s="40"/>
      <c r="C27" s="14" t="s">
        <v>37</v>
      </c>
      <c r="D27" s="40">
        <f t="shared" si="0"/>
        <v>0</v>
      </c>
      <c r="E27" s="40"/>
      <c r="F27" s="40"/>
      <c r="G27" s="40"/>
    </row>
    <row r="28" spans="1:7">
      <c r="A28" s="14"/>
      <c r="B28" s="40"/>
      <c r="C28" s="14" t="s">
        <v>38</v>
      </c>
      <c r="D28" s="40">
        <f t="shared" si="0"/>
        <v>0</v>
      </c>
      <c r="E28" s="40"/>
      <c r="F28" s="40"/>
      <c r="G28" s="40"/>
    </row>
    <row r="29" spans="1:7">
      <c r="A29" s="14"/>
      <c r="B29" s="40"/>
      <c r="C29" s="14" t="s">
        <v>39</v>
      </c>
      <c r="D29" s="40">
        <f t="shared" si="0"/>
        <v>0</v>
      </c>
      <c r="E29" s="40"/>
      <c r="F29" s="40"/>
      <c r="G29" s="40"/>
    </row>
    <row r="30" spans="1:7">
      <c r="A30" s="14"/>
      <c r="B30" s="40"/>
      <c r="C30" s="14" t="s">
        <v>40</v>
      </c>
      <c r="D30" s="40">
        <f t="shared" si="0"/>
        <v>0</v>
      </c>
      <c r="E30" s="40"/>
      <c r="F30" s="40"/>
      <c r="G30" s="40"/>
    </row>
    <row r="31" spans="1:7">
      <c r="A31" s="14"/>
      <c r="B31" s="40"/>
      <c r="C31" s="14" t="s">
        <v>41</v>
      </c>
      <c r="D31" s="40">
        <f t="shared" si="0"/>
        <v>0</v>
      </c>
      <c r="E31" s="40"/>
      <c r="F31" s="40"/>
      <c r="G31" s="40"/>
    </row>
    <row r="32" spans="1:7">
      <c r="A32" s="14"/>
      <c r="B32" s="40"/>
      <c r="C32" s="14" t="s">
        <v>42</v>
      </c>
      <c r="D32" s="40">
        <f t="shared" si="0"/>
        <v>0</v>
      </c>
      <c r="E32" s="40"/>
      <c r="F32" s="40"/>
      <c r="G32" s="40"/>
    </row>
    <row r="33" spans="1:7">
      <c r="A33" s="14"/>
      <c r="B33" s="40"/>
      <c r="C33" s="14" t="s">
        <v>43</v>
      </c>
      <c r="D33" s="40">
        <f t="shared" si="0"/>
        <v>0</v>
      </c>
      <c r="E33" s="40"/>
      <c r="F33" s="40"/>
      <c r="G33" s="40"/>
    </row>
    <row r="34" spans="1:7">
      <c r="A34" s="19" t="s">
        <v>44</v>
      </c>
      <c r="B34" s="40">
        <f>SUM(B6:B33)</f>
        <v>18.31</v>
      </c>
      <c r="C34" s="19" t="s">
        <v>45</v>
      </c>
      <c r="D34" s="40">
        <f>SUM(D6:D33)</f>
        <v>18.31</v>
      </c>
      <c r="E34" s="40">
        <f>SUM(E6:E33)</f>
        <v>18.31</v>
      </c>
      <c r="F34" s="40">
        <f>SUM(F6:F33)</f>
        <v>0</v>
      </c>
      <c r="G34" s="40">
        <f>SUM(G6:G33)</f>
        <v>0</v>
      </c>
    </row>
    <row r="35" spans="1:7">
      <c r="A35" s="14" t="s">
        <v>46</v>
      </c>
      <c r="B35" s="40">
        <f>SUM(B36:B38)</f>
        <v>0</v>
      </c>
      <c r="C35" s="14" t="s">
        <v>47</v>
      </c>
      <c r="D35" s="40"/>
      <c r="E35" s="40"/>
      <c r="F35" s="40"/>
      <c r="G35" s="40"/>
    </row>
    <row r="36" spans="1:7">
      <c r="A36" s="14" t="s">
        <v>48</v>
      </c>
      <c r="B36" s="40"/>
      <c r="C36" s="14"/>
      <c r="D36" s="40"/>
      <c r="E36" s="40"/>
      <c r="F36" s="40"/>
      <c r="G36" s="40"/>
    </row>
    <row r="37" spans="1:7">
      <c r="A37" s="14" t="s">
        <v>49</v>
      </c>
      <c r="B37" s="40"/>
      <c r="C37" s="14"/>
      <c r="D37" s="40"/>
      <c r="E37" s="40"/>
      <c r="F37" s="40"/>
      <c r="G37" s="40"/>
    </row>
    <row r="38" spans="1:7">
      <c r="A38" s="14" t="s">
        <v>50</v>
      </c>
      <c r="B38" s="40"/>
      <c r="C38" s="14"/>
      <c r="D38" s="40"/>
      <c r="E38" s="40"/>
      <c r="F38" s="40"/>
      <c r="G38" s="40"/>
    </row>
    <row r="39" spans="1:7">
      <c r="A39" s="19" t="s">
        <v>51</v>
      </c>
      <c r="B39" s="40">
        <f>B34+B35</f>
        <v>18.31</v>
      </c>
      <c r="C39" s="19" t="s">
        <v>52</v>
      </c>
      <c r="D39" s="40">
        <f>D34+D35</f>
        <v>18.31</v>
      </c>
      <c r="E39" s="40">
        <f>E34+E35</f>
        <v>18.31</v>
      </c>
      <c r="F39" s="40">
        <f>F34+F35</f>
        <v>0</v>
      </c>
      <c r="G39" s="4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H9" sqref="H9:I10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39" t="s">
        <v>3</v>
      </c>
      <c r="X3" s="39"/>
      <c r="Y3" s="39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27" customFormat="1" ht="29" customHeight="1" spans="1:25">
      <c r="A7" s="19"/>
      <c r="B7" s="19"/>
      <c r="C7" s="19"/>
      <c r="D7" s="20">
        <v>301008</v>
      </c>
      <c r="E7" s="19" t="s">
        <v>80</v>
      </c>
      <c r="F7" s="19">
        <f t="shared" ref="F7:F14" si="0">G7+L7</f>
        <v>18.31</v>
      </c>
      <c r="G7" s="19">
        <f t="shared" ref="G7:G14" si="1">H7+I7+J7+K7</f>
        <v>18.31</v>
      </c>
      <c r="H7" s="19">
        <f>H8+H11+H13</f>
        <v>15.43</v>
      </c>
      <c r="I7" s="19">
        <f>I8+I11+I13</f>
        <v>2.88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8" customFormat="1" ht="31" customHeight="1" spans="1:25">
      <c r="A8" s="20">
        <v>208</v>
      </c>
      <c r="B8" s="22"/>
      <c r="C8" s="20"/>
      <c r="D8" s="20">
        <v>301008</v>
      </c>
      <c r="E8" s="20" t="s">
        <v>81</v>
      </c>
      <c r="F8" s="19">
        <f t="shared" si="0"/>
        <v>16.51</v>
      </c>
      <c r="G8" s="19">
        <f t="shared" si="1"/>
        <v>16.51</v>
      </c>
      <c r="H8" s="21">
        <f>H9+H10</f>
        <v>13.63</v>
      </c>
      <c r="I8" s="21">
        <f>I9+I10</f>
        <v>2.88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="1" customFormat="1" ht="31" customHeight="1" spans="1:25">
      <c r="A9" s="7">
        <v>208</v>
      </c>
      <c r="B9" s="23" t="s">
        <v>82</v>
      </c>
      <c r="C9" s="23" t="s">
        <v>83</v>
      </c>
      <c r="D9" s="5">
        <v>301008</v>
      </c>
      <c r="E9" s="7" t="s">
        <v>84</v>
      </c>
      <c r="F9" s="12">
        <f t="shared" si="0"/>
        <v>15.05</v>
      </c>
      <c r="G9" s="12">
        <f t="shared" si="1"/>
        <v>15.05</v>
      </c>
      <c r="H9" s="8">
        <v>12.17</v>
      </c>
      <c r="I9" s="8">
        <v>2.88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31" customHeight="1" spans="1:25">
      <c r="A10" s="7">
        <v>208</v>
      </c>
      <c r="B10" s="23" t="s">
        <v>85</v>
      </c>
      <c r="C10" s="23" t="s">
        <v>85</v>
      </c>
      <c r="D10" s="5">
        <v>301008</v>
      </c>
      <c r="E10" s="7" t="s">
        <v>86</v>
      </c>
      <c r="F10" s="12">
        <f t="shared" si="0"/>
        <v>1.46</v>
      </c>
      <c r="G10" s="12">
        <f t="shared" si="1"/>
        <v>1.46</v>
      </c>
      <c r="H10" s="8">
        <v>1.46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8" customFormat="1" ht="31" customHeight="1" spans="1:25">
      <c r="A11" s="24">
        <v>210</v>
      </c>
      <c r="B11" s="25"/>
      <c r="C11" s="25"/>
      <c r="D11" s="20">
        <v>301008</v>
      </c>
      <c r="E11" s="24" t="s">
        <v>87</v>
      </c>
      <c r="F11" s="19">
        <f t="shared" si="0"/>
        <v>0.71</v>
      </c>
      <c r="G11" s="19">
        <f t="shared" si="1"/>
        <v>0.71</v>
      </c>
      <c r="H11" s="21">
        <f>H12</f>
        <v>0.71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="1" customFormat="1" ht="31" customHeight="1" spans="1:25">
      <c r="A12" s="7">
        <v>210</v>
      </c>
      <c r="B12" s="7">
        <v>11</v>
      </c>
      <c r="C12" s="23" t="s">
        <v>82</v>
      </c>
      <c r="D12" s="5">
        <v>301008</v>
      </c>
      <c r="E12" s="7" t="s">
        <v>88</v>
      </c>
      <c r="F12" s="12">
        <f t="shared" si="0"/>
        <v>0.71</v>
      </c>
      <c r="G12" s="12">
        <f t="shared" si="1"/>
        <v>0.71</v>
      </c>
      <c r="H12" s="8">
        <v>0.71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8" customFormat="1" ht="31" customHeight="1" spans="1:25">
      <c r="A13" s="24">
        <v>221</v>
      </c>
      <c r="B13" s="24"/>
      <c r="C13" s="24"/>
      <c r="D13" s="20">
        <v>301008</v>
      </c>
      <c r="E13" s="24" t="s">
        <v>89</v>
      </c>
      <c r="F13" s="19">
        <f t="shared" si="0"/>
        <v>1.09</v>
      </c>
      <c r="G13" s="19">
        <f t="shared" si="1"/>
        <v>1.09</v>
      </c>
      <c r="H13" s="21">
        <f>H14</f>
        <v>1.09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="1" customFormat="1" ht="31" customHeight="1" spans="1:25">
      <c r="A14" s="7">
        <v>221</v>
      </c>
      <c r="B14" s="23" t="s">
        <v>82</v>
      </c>
      <c r="C14" s="23" t="s">
        <v>90</v>
      </c>
      <c r="D14" s="5">
        <v>301008</v>
      </c>
      <c r="E14" s="7" t="s">
        <v>91</v>
      </c>
      <c r="F14" s="12">
        <f t="shared" si="0"/>
        <v>1.09</v>
      </c>
      <c r="G14" s="12">
        <f t="shared" si="1"/>
        <v>1.09</v>
      </c>
      <c r="H14" s="8">
        <v>1.09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E15" sqref="E15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92</v>
      </c>
      <c r="F1" s="2"/>
      <c r="G1" s="2"/>
      <c r="H1" s="2"/>
      <c r="I1" s="2"/>
    </row>
    <row r="2" ht="22.5" customHeight="1" spans="1:5">
      <c r="A2" s="3" t="s">
        <v>93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94</v>
      </c>
      <c r="B4" s="4" t="s">
        <v>95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96</v>
      </c>
      <c r="E5" s="4" t="s">
        <v>97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D8+E8</f>
        <v>18.31</v>
      </c>
      <c r="D8" s="8">
        <f>D9+D18</f>
        <v>15.43</v>
      </c>
      <c r="E8" s="8">
        <f>E9+E18</f>
        <v>2.88</v>
      </c>
    </row>
    <row r="9" s="18" customFormat="1" ht="14.25" customHeight="1" spans="1:5">
      <c r="A9" s="20">
        <v>301</v>
      </c>
      <c r="B9" s="20" t="s">
        <v>67</v>
      </c>
      <c r="C9" s="21">
        <f>D9+E9</f>
        <v>15.43</v>
      </c>
      <c r="D9" s="21">
        <f>D10+D11+D12+D13+D14+D15+D16+D17</f>
        <v>15.43</v>
      </c>
      <c r="E9" s="21">
        <f>E10+E11+E12+E13+E14+E15+E16+E17</f>
        <v>0</v>
      </c>
    </row>
    <row r="10" ht="14.25" customHeight="1" spans="1:5">
      <c r="A10" s="5">
        <v>30101</v>
      </c>
      <c r="B10" s="7" t="s">
        <v>98</v>
      </c>
      <c r="C10" s="8">
        <f>D10+E10</f>
        <v>4.76</v>
      </c>
      <c r="D10" s="8">
        <v>4.76</v>
      </c>
      <c r="E10" s="8"/>
    </row>
    <row r="11" ht="14.25" customHeight="1" spans="1:5">
      <c r="A11" s="5">
        <v>30102</v>
      </c>
      <c r="B11" s="7" t="s">
        <v>99</v>
      </c>
      <c r="C11" s="8">
        <f t="shared" ref="C11:C17" si="0">D11+E11</f>
        <v>2.93</v>
      </c>
      <c r="D11" s="8">
        <v>2.93</v>
      </c>
      <c r="E11" s="8"/>
    </row>
    <row r="12" customFormat="1" ht="14.25" customHeight="1" spans="1:5">
      <c r="A12" s="5">
        <v>30103</v>
      </c>
      <c r="B12" s="7" t="s">
        <v>100</v>
      </c>
      <c r="C12" s="8">
        <f t="shared" si="0"/>
        <v>3.12</v>
      </c>
      <c r="D12" s="8">
        <v>3.12</v>
      </c>
      <c r="E12" s="8"/>
    </row>
    <row r="13" customFormat="1" ht="14.25" customHeight="1" spans="1:5">
      <c r="A13" s="5">
        <v>30107</v>
      </c>
      <c r="B13" s="7" t="s">
        <v>101</v>
      </c>
      <c r="C13" s="8">
        <f t="shared" si="0"/>
        <v>1.28</v>
      </c>
      <c r="D13" s="8">
        <v>1.28</v>
      </c>
      <c r="E13" s="8"/>
    </row>
    <row r="14" customFormat="1" ht="14.25" customHeight="1" spans="1:5">
      <c r="A14" s="5">
        <v>30108</v>
      </c>
      <c r="B14" s="7" t="s">
        <v>102</v>
      </c>
      <c r="C14" s="8">
        <f t="shared" si="0"/>
        <v>1.47</v>
      </c>
      <c r="D14" s="8">
        <v>1.47</v>
      </c>
      <c r="E14" s="8"/>
    </row>
    <row r="15" customFormat="1" ht="14.25" customHeight="1" spans="1:5">
      <c r="A15" s="5">
        <v>30110</v>
      </c>
      <c r="B15" s="7" t="s">
        <v>103</v>
      </c>
      <c r="C15" s="8">
        <f t="shared" si="0"/>
        <v>0.71</v>
      </c>
      <c r="D15" s="8">
        <v>0.71</v>
      </c>
      <c r="E15" s="8"/>
    </row>
    <row r="16" customFormat="1" ht="14.25" customHeight="1" spans="1:5">
      <c r="A16" s="5">
        <v>30112</v>
      </c>
      <c r="B16" s="7" t="s">
        <v>104</v>
      </c>
      <c r="C16" s="8">
        <f t="shared" si="0"/>
        <v>0.07</v>
      </c>
      <c r="D16" s="8">
        <v>0.07</v>
      </c>
      <c r="E16" s="8"/>
    </row>
    <row r="17" customFormat="1" ht="14.25" customHeight="1" spans="1:5">
      <c r="A17" s="5">
        <v>30113</v>
      </c>
      <c r="B17" s="7" t="s">
        <v>91</v>
      </c>
      <c r="C17" s="8">
        <f t="shared" si="0"/>
        <v>1.09</v>
      </c>
      <c r="D17" s="8">
        <v>1.09</v>
      </c>
      <c r="E17" s="8"/>
    </row>
    <row r="18" s="18" customFormat="1" ht="14.25" customHeight="1" spans="1:5">
      <c r="A18" s="20">
        <v>302</v>
      </c>
      <c r="B18" s="24" t="s">
        <v>68</v>
      </c>
      <c r="C18" s="21">
        <f>D18+E18</f>
        <v>2.88</v>
      </c>
      <c r="D18" s="21">
        <f>D19+D20+D21+D22+D23+D24+D25+D26+D27+D28+D30+D29+D31</f>
        <v>0</v>
      </c>
      <c r="E18" s="21">
        <f>E19+E20+E21+E22+E23+E24+E25+E26+E27+E28+E30+E29+E31</f>
        <v>2.88</v>
      </c>
    </row>
    <row r="19" ht="14.25" customHeight="1" spans="1:5">
      <c r="A19" s="5">
        <v>30201</v>
      </c>
      <c r="B19" s="7" t="s">
        <v>105</v>
      </c>
      <c r="C19" s="8">
        <f>D19+E19</f>
        <v>0.24</v>
      </c>
      <c r="D19" s="8"/>
      <c r="E19" s="8">
        <v>0.24</v>
      </c>
    </row>
    <row r="20" customFormat="1" ht="14.25" customHeight="1" spans="1:5">
      <c r="A20" s="5">
        <v>30202</v>
      </c>
      <c r="B20" s="7" t="s">
        <v>106</v>
      </c>
      <c r="C20" s="8">
        <f t="shared" ref="C20:C31" si="1">D20+E20</f>
        <v>0.06</v>
      </c>
      <c r="D20" s="8"/>
      <c r="E20" s="8">
        <v>0.06</v>
      </c>
    </row>
    <row r="21" customFormat="1" ht="14.25" customHeight="1" spans="1:5">
      <c r="A21" s="5">
        <v>30205</v>
      </c>
      <c r="B21" s="7" t="s">
        <v>107</v>
      </c>
      <c r="C21" s="8">
        <f t="shared" si="1"/>
        <v>0.04</v>
      </c>
      <c r="D21" s="8"/>
      <c r="E21" s="8">
        <v>0.04</v>
      </c>
    </row>
    <row r="22" customFormat="1" ht="14.25" customHeight="1" spans="1:5">
      <c r="A22" s="5">
        <v>30206</v>
      </c>
      <c r="B22" s="7" t="s">
        <v>108</v>
      </c>
      <c r="C22" s="8">
        <f t="shared" si="1"/>
        <v>0.16</v>
      </c>
      <c r="D22" s="8"/>
      <c r="E22" s="8">
        <v>0.16</v>
      </c>
    </row>
    <row r="23" customFormat="1" ht="14.25" customHeight="1" spans="1:5">
      <c r="A23" s="5">
        <v>30207</v>
      </c>
      <c r="B23" s="7" t="s">
        <v>109</v>
      </c>
      <c r="C23" s="8">
        <f t="shared" si="1"/>
        <v>0.11</v>
      </c>
      <c r="D23" s="8"/>
      <c r="E23" s="8">
        <v>0.11</v>
      </c>
    </row>
    <row r="24" customFormat="1" ht="14.25" customHeight="1" spans="1:5">
      <c r="A24" s="5">
        <v>30211</v>
      </c>
      <c r="B24" s="7" t="s">
        <v>110</v>
      </c>
      <c r="C24" s="8">
        <f t="shared" si="1"/>
        <v>0.66</v>
      </c>
      <c r="D24" s="8"/>
      <c r="E24" s="8">
        <v>0.66</v>
      </c>
    </row>
    <row r="25" customFormat="1" ht="14.25" customHeight="1" spans="1:5">
      <c r="A25" s="5">
        <v>30213</v>
      </c>
      <c r="B25" s="7" t="s">
        <v>111</v>
      </c>
      <c r="C25" s="8">
        <f t="shared" si="1"/>
        <v>0.08</v>
      </c>
      <c r="D25" s="8"/>
      <c r="E25" s="8">
        <v>0.08</v>
      </c>
    </row>
    <row r="26" customFormat="1" ht="14.25" customHeight="1" spans="1:5">
      <c r="A26" s="5">
        <v>30215</v>
      </c>
      <c r="B26" s="7" t="s">
        <v>112</v>
      </c>
      <c r="C26" s="8">
        <f t="shared" si="1"/>
        <v>0.08</v>
      </c>
      <c r="D26" s="8"/>
      <c r="E26" s="8">
        <v>0.08</v>
      </c>
    </row>
    <row r="27" customFormat="1" ht="14.25" customHeight="1" spans="1:5">
      <c r="A27" s="5">
        <v>30216</v>
      </c>
      <c r="B27" s="7" t="s">
        <v>113</v>
      </c>
      <c r="C27" s="8">
        <f t="shared" si="1"/>
        <v>0.12</v>
      </c>
      <c r="D27" s="8"/>
      <c r="E27" s="8">
        <v>0.12</v>
      </c>
    </row>
    <row r="28" customFormat="1" ht="14.25" customHeight="1" spans="1:5">
      <c r="A28" s="5">
        <v>30217</v>
      </c>
      <c r="B28" s="7" t="s">
        <v>114</v>
      </c>
      <c r="C28" s="8">
        <f t="shared" si="1"/>
        <v>0.02</v>
      </c>
      <c r="D28" s="8"/>
      <c r="E28" s="8">
        <v>0.02</v>
      </c>
    </row>
    <row r="29" customFormat="1" ht="14.25" customHeight="1" spans="1:5">
      <c r="A29" s="5">
        <v>30228</v>
      </c>
      <c r="B29" s="7" t="s">
        <v>115</v>
      </c>
      <c r="C29" s="8">
        <f t="shared" si="1"/>
        <v>0.18</v>
      </c>
      <c r="D29" s="8"/>
      <c r="E29" s="8">
        <v>0.18</v>
      </c>
    </row>
    <row r="30" customFormat="1" ht="14.25" customHeight="1" spans="1:5">
      <c r="A30" s="5">
        <v>30231</v>
      </c>
      <c r="B30" s="7" t="s">
        <v>116</v>
      </c>
      <c r="C30" s="8">
        <f t="shared" si="1"/>
        <v>0.3</v>
      </c>
      <c r="D30" s="8"/>
      <c r="E30" s="8">
        <v>0.3</v>
      </c>
    </row>
    <row r="31" customFormat="1" ht="14.25" customHeight="1" spans="1:5">
      <c r="A31" s="5">
        <v>30299</v>
      </c>
      <c r="B31" s="7" t="s">
        <v>117</v>
      </c>
      <c r="C31" s="8">
        <f t="shared" si="1"/>
        <v>0.83</v>
      </c>
      <c r="D31" s="8"/>
      <c r="E31" s="8">
        <v>0.83</v>
      </c>
    </row>
    <row r="32" ht="14.25" customHeight="1"/>
    <row r="33" ht="14.25" customHeight="1" spans="2:2">
      <c r="B3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8" sqref="C8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118</v>
      </c>
    </row>
    <row r="2" ht="29.45" customHeight="1" spans="1:3">
      <c r="A2" s="11" t="s">
        <v>119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2" t="s">
        <v>120</v>
      </c>
      <c r="B4" s="32" t="s">
        <v>121</v>
      </c>
      <c r="C4" s="32" t="s">
        <v>122</v>
      </c>
    </row>
    <row r="5" ht="17.1" customHeight="1" spans="1:3">
      <c r="A5" s="32" t="s">
        <v>79</v>
      </c>
      <c r="B5" s="33">
        <v>1</v>
      </c>
      <c r="C5" s="33">
        <v>2</v>
      </c>
    </row>
    <row r="6" ht="17.1" customHeight="1" spans="1:3">
      <c r="A6" s="32" t="s">
        <v>9</v>
      </c>
      <c r="B6" s="38">
        <f>B7+B13+B14</f>
        <v>0.52</v>
      </c>
      <c r="C6" s="38">
        <f>C7+C13+C14</f>
        <v>0.52</v>
      </c>
    </row>
    <row r="7" ht="17.1" customHeight="1" spans="1:3">
      <c r="A7" s="33" t="s">
        <v>123</v>
      </c>
      <c r="B7" s="38">
        <f>B8+B9+B10</f>
        <v>0.32</v>
      </c>
      <c r="C7" s="38">
        <f>C8+C9+C10</f>
        <v>0.32</v>
      </c>
    </row>
    <row r="8" ht="17.1" customHeight="1" spans="1:3">
      <c r="A8" s="33" t="s">
        <v>124</v>
      </c>
      <c r="B8" s="38"/>
      <c r="C8" s="38"/>
    </row>
    <row r="9" ht="17.1" customHeight="1" spans="1:3">
      <c r="A9" s="33" t="s">
        <v>125</v>
      </c>
      <c r="B9" s="38">
        <v>0.02</v>
      </c>
      <c r="C9" s="38">
        <v>0.02</v>
      </c>
    </row>
    <row r="10" ht="17.1" customHeight="1" spans="1:3">
      <c r="A10" s="33" t="s">
        <v>126</v>
      </c>
      <c r="B10" s="38">
        <v>0.3</v>
      </c>
      <c r="C10" s="38">
        <f>C11+C12</f>
        <v>0.3</v>
      </c>
    </row>
    <row r="11" ht="17.1" customHeight="1" spans="1:3">
      <c r="A11" s="33" t="s">
        <v>127</v>
      </c>
      <c r="B11" s="38">
        <v>0.3</v>
      </c>
      <c r="C11" s="38">
        <v>0.3</v>
      </c>
    </row>
    <row r="12" ht="17.1" customHeight="1" spans="1:3">
      <c r="A12" s="33" t="s">
        <v>128</v>
      </c>
      <c r="B12" s="38"/>
      <c r="C12" s="38"/>
    </row>
    <row r="13" ht="17.1" customHeight="1" spans="1:3">
      <c r="A13" s="33" t="s">
        <v>129</v>
      </c>
      <c r="B13" s="38">
        <v>0.08</v>
      </c>
      <c r="C13" s="38">
        <v>0.08</v>
      </c>
    </row>
    <row r="14" ht="17.1" customHeight="1" spans="1:3">
      <c r="A14" s="33" t="s">
        <v>130</v>
      </c>
      <c r="B14" s="38">
        <v>0.12</v>
      </c>
      <c r="C14" s="38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F12" sqref="F12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131</v>
      </c>
    </row>
    <row r="2" ht="18" customHeight="1" spans="1:6">
      <c r="A2" s="11" t="s">
        <v>132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2" t="s">
        <v>133</v>
      </c>
      <c r="B4" s="32"/>
      <c r="C4" s="32" t="s">
        <v>134</v>
      </c>
      <c r="D4" s="32"/>
      <c r="E4" s="32"/>
      <c r="F4" s="32"/>
    </row>
    <row r="5" ht="17.1" customHeight="1" spans="1:6">
      <c r="A5" s="32" t="s">
        <v>135</v>
      </c>
      <c r="B5" s="32" t="s">
        <v>136</v>
      </c>
      <c r="C5" s="32" t="s">
        <v>137</v>
      </c>
      <c r="D5" s="32" t="s">
        <v>136</v>
      </c>
      <c r="E5" s="32" t="s">
        <v>137</v>
      </c>
      <c r="F5" s="32" t="s">
        <v>136</v>
      </c>
    </row>
    <row r="6" ht="17.1" customHeight="1" spans="1:6">
      <c r="A6" s="33" t="s">
        <v>138</v>
      </c>
      <c r="B6" s="34">
        <f>B7+B8</f>
        <v>18.31</v>
      </c>
      <c r="C6" s="33" t="s">
        <v>139</v>
      </c>
      <c r="D6" s="34"/>
      <c r="E6" s="35" t="s">
        <v>140</v>
      </c>
      <c r="F6" s="34">
        <f>SUM(F7:F10)</f>
        <v>18.31</v>
      </c>
    </row>
    <row r="7" ht="17.1" customHeight="1" spans="1:6">
      <c r="A7" s="33" t="s">
        <v>141</v>
      </c>
      <c r="B7" s="34">
        <v>18.31</v>
      </c>
      <c r="C7" s="33" t="s">
        <v>142</v>
      </c>
      <c r="D7" s="34"/>
      <c r="E7" s="35" t="s">
        <v>143</v>
      </c>
      <c r="F7" s="34">
        <v>15.43</v>
      </c>
    </row>
    <row r="8" ht="17.1" customHeight="1" spans="1:6">
      <c r="A8" s="33" t="s">
        <v>144</v>
      </c>
      <c r="B8" s="34">
        <f>SUM(B9:B14)</f>
        <v>0</v>
      </c>
      <c r="C8" s="33" t="s">
        <v>145</v>
      </c>
      <c r="D8" s="34"/>
      <c r="E8" s="35" t="s">
        <v>146</v>
      </c>
      <c r="F8" s="34">
        <v>2.88</v>
      </c>
    </row>
    <row r="9" ht="17.1" customHeight="1" spans="1:6">
      <c r="A9" s="33" t="s">
        <v>147</v>
      </c>
      <c r="B9" s="34"/>
      <c r="C9" s="33" t="s">
        <v>148</v>
      </c>
      <c r="D9" s="34"/>
      <c r="E9" s="35" t="s">
        <v>149</v>
      </c>
      <c r="F9" s="34"/>
    </row>
    <row r="10" ht="17.1" customHeight="1" spans="1:6">
      <c r="A10" s="33" t="s">
        <v>150</v>
      </c>
      <c r="B10" s="34"/>
      <c r="C10" s="33" t="s">
        <v>151</v>
      </c>
      <c r="D10" s="34"/>
      <c r="E10" s="35" t="s">
        <v>152</v>
      </c>
      <c r="F10" s="34"/>
    </row>
    <row r="11" ht="17.1" customHeight="1" spans="1:6">
      <c r="A11" s="33" t="s">
        <v>153</v>
      </c>
      <c r="B11" s="34"/>
      <c r="C11" s="33" t="s">
        <v>154</v>
      </c>
      <c r="D11" s="34"/>
      <c r="E11" s="35" t="s">
        <v>155</v>
      </c>
      <c r="F11" s="34">
        <f>SUM(F12:F21)</f>
        <v>0</v>
      </c>
    </row>
    <row r="12" ht="17.1" customHeight="1" spans="1:6">
      <c r="A12" s="33" t="s">
        <v>156</v>
      </c>
      <c r="B12" s="34"/>
      <c r="C12" s="33" t="s">
        <v>157</v>
      </c>
      <c r="D12" s="34"/>
      <c r="E12" s="35" t="s">
        <v>143</v>
      </c>
      <c r="F12" s="34"/>
    </row>
    <row r="13" ht="17.1" customHeight="1" spans="1:6">
      <c r="A13" s="33" t="s">
        <v>158</v>
      </c>
      <c r="B13" s="34"/>
      <c r="C13" s="33" t="s">
        <v>159</v>
      </c>
      <c r="D13" s="34">
        <v>16.51</v>
      </c>
      <c r="E13" s="35" t="s">
        <v>146</v>
      </c>
      <c r="F13" s="34"/>
    </row>
    <row r="14" ht="17.1" customHeight="1" spans="1:6">
      <c r="A14" s="33" t="s">
        <v>160</v>
      </c>
      <c r="B14" s="34"/>
      <c r="C14" s="33" t="s">
        <v>161</v>
      </c>
      <c r="D14" s="34">
        <v>0.71</v>
      </c>
      <c r="E14" s="35" t="s">
        <v>149</v>
      </c>
      <c r="F14" s="34"/>
    </row>
    <row r="15" ht="17.1" customHeight="1" spans="1:6">
      <c r="A15" s="33" t="s">
        <v>162</v>
      </c>
      <c r="B15" s="34"/>
      <c r="C15" s="33" t="s">
        <v>163</v>
      </c>
      <c r="D15" s="34"/>
      <c r="E15" s="35" t="s">
        <v>164</v>
      </c>
      <c r="F15" s="34"/>
    </row>
    <row r="16" ht="17.1" customHeight="1" spans="1:6">
      <c r="A16" s="33" t="s">
        <v>165</v>
      </c>
      <c r="B16" s="34"/>
      <c r="C16" s="33" t="s">
        <v>166</v>
      </c>
      <c r="D16" s="34"/>
      <c r="E16" s="35" t="s">
        <v>167</v>
      </c>
      <c r="F16" s="34"/>
    </row>
    <row r="17" ht="17.1" customHeight="1" spans="1:6">
      <c r="A17" s="33" t="s">
        <v>168</v>
      </c>
      <c r="B17" s="34">
        <f>SUM(B18:B19)</f>
        <v>0</v>
      </c>
      <c r="C17" s="33" t="s">
        <v>169</v>
      </c>
      <c r="D17" s="34"/>
      <c r="E17" s="35" t="s">
        <v>170</v>
      </c>
      <c r="F17" s="34"/>
    </row>
    <row r="18" ht="17.1" customHeight="1" spans="1:6">
      <c r="A18" s="33" t="s">
        <v>171</v>
      </c>
      <c r="B18" s="34"/>
      <c r="C18" s="33" t="s">
        <v>172</v>
      </c>
      <c r="D18" s="34"/>
      <c r="E18" s="35" t="s">
        <v>173</v>
      </c>
      <c r="F18" s="34"/>
    </row>
    <row r="19" ht="17.1" customHeight="1" spans="1:6">
      <c r="A19" s="33" t="s">
        <v>174</v>
      </c>
      <c r="B19" s="34"/>
      <c r="C19" s="33" t="s">
        <v>175</v>
      </c>
      <c r="D19" s="34"/>
      <c r="E19" s="35" t="s">
        <v>176</v>
      </c>
      <c r="F19" s="34"/>
    </row>
    <row r="20" ht="17.1" customHeight="1" spans="1:6">
      <c r="A20" s="33" t="s">
        <v>177</v>
      </c>
      <c r="B20" s="34">
        <f>SUM(B21:B23)</f>
        <v>0</v>
      </c>
      <c r="C20" s="33" t="s">
        <v>178</v>
      </c>
      <c r="D20" s="34"/>
      <c r="E20" s="35" t="s">
        <v>179</v>
      </c>
      <c r="F20" s="34"/>
    </row>
    <row r="21" ht="17.1" customHeight="1" spans="1:6">
      <c r="A21" s="33" t="s">
        <v>180</v>
      </c>
      <c r="B21" s="34"/>
      <c r="C21" s="33" t="s">
        <v>181</v>
      </c>
      <c r="D21" s="34"/>
      <c r="E21" s="35" t="s">
        <v>182</v>
      </c>
      <c r="F21" s="34"/>
    </row>
    <row r="22" ht="17.1" customHeight="1" spans="1:6">
      <c r="A22" s="33" t="s">
        <v>183</v>
      </c>
      <c r="B22" s="34"/>
      <c r="C22" s="33" t="s">
        <v>184</v>
      </c>
      <c r="D22" s="34"/>
      <c r="E22" s="35"/>
      <c r="F22" s="34"/>
    </row>
    <row r="23" ht="17.1" customHeight="1" spans="1:6">
      <c r="A23" s="33" t="s">
        <v>185</v>
      </c>
      <c r="B23" s="34"/>
      <c r="C23" s="33" t="s">
        <v>186</v>
      </c>
      <c r="D23" s="34"/>
      <c r="E23" s="35"/>
      <c r="F23" s="34"/>
    </row>
    <row r="24" ht="17.1" customHeight="1" spans="1:6">
      <c r="A24" s="33"/>
      <c r="B24" s="34"/>
      <c r="C24" s="33" t="s">
        <v>187</v>
      </c>
      <c r="D24" s="34">
        <v>1.09</v>
      </c>
      <c r="E24" s="35"/>
      <c r="F24" s="34"/>
    </row>
    <row r="25" ht="17.1" customHeight="1" spans="1:6">
      <c r="A25" s="33"/>
      <c r="B25" s="34"/>
      <c r="C25" s="33" t="s">
        <v>188</v>
      </c>
      <c r="D25" s="34"/>
      <c r="E25" s="35"/>
      <c r="F25" s="34"/>
    </row>
    <row r="26" ht="17.1" customHeight="1" spans="1:6">
      <c r="A26" s="33"/>
      <c r="B26" s="36"/>
      <c r="C26" s="33" t="s">
        <v>189</v>
      </c>
      <c r="D26" s="34"/>
      <c r="E26" s="33"/>
      <c r="F26" s="36"/>
    </row>
    <row r="27" ht="17.1" customHeight="1" spans="1:6">
      <c r="A27" s="33"/>
      <c r="B27" s="34"/>
      <c r="C27" s="33" t="s">
        <v>190</v>
      </c>
      <c r="D27" s="34"/>
      <c r="E27" s="35"/>
      <c r="F27" s="34"/>
    </row>
    <row r="28" ht="17.1" customHeight="1" spans="1:6">
      <c r="A28" s="33"/>
      <c r="B28" s="34"/>
      <c r="C28" s="33" t="s">
        <v>191</v>
      </c>
      <c r="D28" s="34"/>
      <c r="E28" s="35"/>
      <c r="F28" s="34"/>
    </row>
    <row r="29" ht="17.1" customHeight="1" spans="1:6">
      <c r="A29" s="33"/>
      <c r="B29" s="34"/>
      <c r="C29" s="33" t="s">
        <v>192</v>
      </c>
      <c r="D29" s="34"/>
      <c r="E29" s="35"/>
      <c r="F29" s="34"/>
    </row>
    <row r="30" ht="17.1" customHeight="1" spans="1:6">
      <c r="A30" s="33"/>
      <c r="B30" s="34"/>
      <c r="C30" s="33" t="s">
        <v>193</v>
      </c>
      <c r="D30" s="34"/>
      <c r="E30" s="35"/>
      <c r="F30" s="34"/>
    </row>
    <row r="31" ht="17.1" customHeight="1" spans="1:6">
      <c r="A31" s="33"/>
      <c r="B31" s="34"/>
      <c r="C31" s="33" t="s">
        <v>194</v>
      </c>
      <c r="D31" s="34"/>
      <c r="E31" s="35"/>
      <c r="F31" s="34"/>
    </row>
    <row r="32" ht="17.1" customHeight="1" spans="1:6">
      <c r="A32" s="33"/>
      <c r="B32" s="34"/>
      <c r="C32" s="33" t="s">
        <v>195</v>
      </c>
      <c r="D32" s="34"/>
      <c r="E32" s="35"/>
      <c r="F32" s="34"/>
    </row>
    <row r="33" ht="17.1" customHeight="1" spans="1:6">
      <c r="A33" s="33"/>
      <c r="B33" s="34"/>
      <c r="C33" s="33" t="s">
        <v>196</v>
      </c>
      <c r="D33" s="34"/>
      <c r="E33" s="35"/>
      <c r="F33" s="34"/>
    </row>
    <row r="34" ht="17.1" customHeight="1" spans="1:6">
      <c r="A34" s="33"/>
      <c r="B34" s="34"/>
      <c r="C34" s="33"/>
      <c r="D34" s="34"/>
      <c r="E34" s="35"/>
      <c r="F34" s="34"/>
    </row>
    <row r="35" ht="17.1" customHeight="1" spans="1:6">
      <c r="A35" s="37" t="s">
        <v>44</v>
      </c>
      <c r="B35" s="34">
        <f>SUM(B6+B15+B16+B17+B20)</f>
        <v>18.31</v>
      </c>
      <c r="C35" s="37" t="s">
        <v>45</v>
      </c>
      <c r="D35" s="34">
        <f>SUM(D6:D33)</f>
        <v>18.31</v>
      </c>
      <c r="E35" s="37" t="s">
        <v>45</v>
      </c>
      <c r="F35" s="34">
        <f>F6+F11</f>
        <v>18.31</v>
      </c>
    </row>
    <row r="36" ht="17.1" customHeight="1" spans="1:6">
      <c r="A36" s="33" t="s">
        <v>197</v>
      </c>
      <c r="B36" s="34">
        <f>SUM(B37:B41)</f>
        <v>0</v>
      </c>
      <c r="C36" s="33" t="s">
        <v>198</v>
      </c>
      <c r="D36" s="34"/>
      <c r="E36" s="35" t="s">
        <v>199</v>
      </c>
      <c r="F36" s="34">
        <f>SUM(F37:F38)</f>
        <v>0</v>
      </c>
    </row>
    <row r="37" ht="17.1" customHeight="1" spans="1:6">
      <c r="A37" s="33" t="s">
        <v>200</v>
      </c>
      <c r="B37" s="34"/>
      <c r="C37" s="33"/>
      <c r="D37" s="34"/>
      <c r="E37" s="35" t="s">
        <v>201</v>
      </c>
      <c r="F37" s="34"/>
    </row>
    <row r="38" ht="17.1" customHeight="1" spans="1:6">
      <c r="A38" s="33" t="s">
        <v>202</v>
      </c>
      <c r="B38" s="34"/>
      <c r="C38" s="33"/>
      <c r="D38" s="34"/>
      <c r="E38" s="35" t="s">
        <v>203</v>
      </c>
      <c r="F38" s="34"/>
    </row>
    <row r="39" ht="17.1" customHeight="1" spans="1:6">
      <c r="A39" s="33" t="s">
        <v>204</v>
      </c>
      <c r="B39" s="34"/>
      <c r="C39" s="33"/>
      <c r="D39" s="34"/>
      <c r="E39" s="35" t="s">
        <v>205</v>
      </c>
      <c r="F39" s="34"/>
    </row>
    <row r="40" ht="27.2" customHeight="1" spans="1:6">
      <c r="A40" s="33" t="s">
        <v>206</v>
      </c>
      <c r="B40" s="34"/>
      <c r="C40" s="33"/>
      <c r="D40" s="34"/>
      <c r="E40" s="35"/>
      <c r="F40" s="34"/>
    </row>
    <row r="41" ht="27.2" customHeight="1" spans="1:6">
      <c r="A41" s="33" t="s">
        <v>207</v>
      </c>
      <c r="B41" s="34"/>
      <c r="C41" s="33"/>
      <c r="D41" s="34"/>
      <c r="E41" s="35"/>
      <c r="F41" s="34"/>
    </row>
    <row r="42" ht="17.1" customHeight="1" spans="1:6">
      <c r="A42" s="33"/>
      <c r="B42" s="34"/>
      <c r="C42" s="33"/>
      <c r="D42" s="34"/>
      <c r="E42" s="35"/>
      <c r="F42" s="34"/>
    </row>
    <row r="43" ht="17.1" customHeight="1" spans="1:6">
      <c r="A43" s="33"/>
      <c r="B43" s="34"/>
      <c r="C43" s="33"/>
      <c r="D43" s="34"/>
      <c r="E43" s="35"/>
      <c r="F43" s="34"/>
    </row>
    <row r="44" ht="17.1" customHeight="1" spans="1:6">
      <c r="A44" s="37" t="s">
        <v>208</v>
      </c>
      <c r="B44" s="34">
        <f>B35+B36</f>
        <v>18.31</v>
      </c>
      <c r="C44" s="37" t="s">
        <v>209</v>
      </c>
      <c r="D44" s="34">
        <f>D35+D36</f>
        <v>18.31</v>
      </c>
      <c r="E44" s="37" t="s">
        <v>209</v>
      </c>
      <c r="F44" s="34">
        <f>F35+F36</f>
        <v>18.31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topLeftCell="A3" workbookViewId="0">
      <selection activeCell="A9" sqref="A9:E16"/>
    </sheetView>
  </sheetViews>
  <sheetFormatPr defaultColWidth="10" defaultRowHeight="13.5"/>
  <cols>
    <col min="1" max="1" width="5.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210</v>
      </c>
      <c r="AD1" s="29"/>
    </row>
    <row r="2" ht="26.45" customHeight="1" spans="4:30">
      <c r="D2" s="11" t="s">
        <v>211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0" t="s">
        <v>3</v>
      </c>
      <c r="AD3" s="31"/>
    </row>
    <row r="4" ht="14.25" customHeight="1" spans="1:30">
      <c r="A4" s="12" t="s">
        <v>56</v>
      </c>
      <c r="B4" s="12"/>
      <c r="C4" s="12"/>
      <c r="D4" s="12" t="s">
        <v>212</v>
      </c>
      <c r="E4" s="12" t="s">
        <v>213</v>
      </c>
      <c r="F4" s="12" t="s">
        <v>214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215</v>
      </c>
      <c r="H5" s="12"/>
      <c r="I5" s="12"/>
      <c r="J5" s="12"/>
      <c r="K5" s="12"/>
      <c r="L5" s="12"/>
      <c r="M5" s="12"/>
      <c r="N5" s="12"/>
      <c r="O5" s="12"/>
      <c r="P5" s="12" t="s">
        <v>216</v>
      </c>
      <c r="Q5" s="12" t="s">
        <v>217</v>
      </c>
      <c r="R5" s="12" t="s">
        <v>218</v>
      </c>
      <c r="S5" s="12"/>
      <c r="T5" s="12"/>
      <c r="U5" s="12" t="s">
        <v>219</v>
      </c>
      <c r="V5" s="12"/>
      <c r="W5" s="12"/>
      <c r="X5" s="12"/>
      <c r="Y5" s="12" t="s">
        <v>220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221</v>
      </c>
      <c r="I6" s="12" t="s">
        <v>222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223</v>
      </c>
      <c r="T6" s="12" t="s">
        <v>224</v>
      </c>
      <c r="U6" s="12" t="s">
        <v>66</v>
      </c>
      <c r="V6" s="12" t="s">
        <v>225</v>
      </c>
      <c r="W6" s="12" t="s">
        <v>226</v>
      </c>
      <c r="X6" s="12" t="s">
        <v>224</v>
      </c>
      <c r="Y6" s="12" t="s">
        <v>66</v>
      </c>
      <c r="Z6" s="12" t="s">
        <v>227</v>
      </c>
      <c r="AA6" s="12" t="s">
        <v>228</v>
      </c>
      <c r="AB6" s="12" t="s">
        <v>229</v>
      </c>
      <c r="AC6" s="12" t="s">
        <v>230</v>
      </c>
      <c r="AD6" s="12" t="s">
        <v>231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232</v>
      </c>
      <c r="K7" s="12" t="s">
        <v>233</v>
      </c>
      <c r="L7" s="12" t="s">
        <v>234</v>
      </c>
      <c r="M7" s="12" t="s">
        <v>235</v>
      </c>
      <c r="N7" s="12" t="s">
        <v>236</v>
      </c>
      <c r="O7" s="12" t="s">
        <v>237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27" customFormat="1" ht="24" customHeight="1" spans="1:30">
      <c r="A9" s="19"/>
      <c r="B9" s="19"/>
      <c r="C9" s="19"/>
      <c r="D9" s="20">
        <v>301008</v>
      </c>
      <c r="E9" s="19" t="s">
        <v>80</v>
      </c>
      <c r="F9" s="19">
        <f>G9+P9+Q9+R9+U9+Y9</f>
        <v>18.31</v>
      </c>
      <c r="G9" s="19">
        <f t="shared" ref="G9:G16" si="0">H9+I9+P9+Q9+R9+U9+Y9</f>
        <v>18.31</v>
      </c>
      <c r="H9" s="19">
        <f>H10+H13+H15</f>
        <v>18.31</v>
      </c>
      <c r="I9" s="19">
        <f t="shared" ref="I9:I16" si="1">J9+K9+L9+M9+N9+O9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="18" customFormat="1" ht="24" customHeight="1" spans="1:30">
      <c r="A10" s="20">
        <v>208</v>
      </c>
      <c r="B10" s="22"/>
      <c r="C10" s="20"/>
      <c r="D10" s="20">
        <v>301008</v>
      </c>
      <c r="E10" s="20" t="s">
        <v>81</v>
      </c>
      <c r="F10" s="21">
        <f>G10+P10+Q10+R10+U10+Y10</f>
        <v>16.51</v>
      </c>
      <c r="G10" s="19">
        <f t="shared" si="0"/>
        <v>16.51</v>
      </c>
      <c r="H10" s="19">
        <f>H11+H12</f>
        <v>16.51</v>
      </c>
      <c r="I10" s="19">
        <f t="shared" si="1"/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24" customHeight="1" spans="1:30">
      <c r="A11" s="7">
        <v>208</v>
      </c>
      <c r="B11" s="23" t="s">
        <v>82</v>
      </c>
      <c r="C11" s="23" t="s">
        <v>83</v>
      </c>
      <c r="D11" s="5">
        <v>301008</v>
      </c>
      <c r="E11" s="7" t="s">
        <v>84</v>
      </c>
      <c r="F11" s="8">
        <f t="shared" ref="F11:F16" si="2">G11+P11+Q11+R11+U11+Y11</f>
        <v>15.05</v>
      </c>
      <c r="G11" s="12">
        <f t="shared" si="0"/>
        <v>15.05</v>
      </c>
      <c r="H11" s="12">
        <v>15.05</v>
      </c>
      <c r="I11" s="19">
        <f t="shared" si="1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4" customHeight="1" spans="1:30">
      <c r="A12" s="7">
        <v>208</v>
      </c>
      <c r="B12" s="23" t="s">
        <v>85</v>
      </c>
      <c r="C12" s="23" t="s">
        <v>85</v>
      </c>
      <c r="D12" s="5">
        <v>301008</v>
      </c>
      <c r="E12" s="7" t="s">
        <v>86</v>
      </c>
      <c r="F12" s="8">
        <f t="shared" si="2"/>
        <v>1.46</v>
      </c>
      <c r="G12" s="12">
        <f t="shared" si="0"/>
        <v>1.46</v>
      </c>
      <c r="H12" s="12">
        <v>1.46</v>
      </c>
      <c r="I12" s="19">
        <f t="shared" si="1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="27" customFormat="1" ht="24" customHeight="1" spans="1:30">
      <c r="A13" s="24">
        <v>210</v>
      </c>
      <c r="B13" s="25"/>
      <c r="C13" s="25"/>
      <c r="D13" s="20">
        <v>301008</v>
      </c>
      <c r="E13" s="24" t="s">
        <v>87</v>
      </c>
      <c r="F13" s="21">
        <f t="shared" si="2"/>
        <v>0.71</v>
      </c>
      <c r="G13" s="19">
        <f t="shared" si="0"/>
        <v>0.71</v>
      </c>
      <c r="H13" s="19">
        <f>H14</f>
        <v>0.71</v>
      </c>
      <c r="I13" s="19">
        <f t="shared" si="1"/>
        <v>0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ht="24" customHeight="1" spans="1:30">
      <c r="A14" s="7">
        <v>210</v>
      </c>
      <c r="B14" s="7">
        <v>11</v>
      </c>
      <c r="C14" s="23" t="s">
        <v>82</v>
      </c>
      <c r="D14" s="5">
        <v>301008</v>
      </c>
      <c r="E14" s="7" t="s">
        <v>88</v>
      </c>
      <c r="F14" s="8">
        <f t="shared" si="2"/>
        <v>0.71</v>
      </c>
      <c r="G14" s="12">
        <f t="shared" si="0"/>
        <v>0.71</v>
      </c>
      <c r="H14" s="12">
        <v>0.71</v>
      </c>
      <c r="I14" s="19">
        <f t="shared" si="1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="27" customFormat="1" ht="24" customHeight="1" spans="1:30">
      <c r="A15" s="24">
        <v>221</v>
      </c>
      <c r="B15" s="24"/>
      <c r="C15" s="24"/>
      <c r="D15" s="20">
        <v>301008</v>
      </c>
      <c r="E15" s="24" t="s">
        <v>89</v>
      </c>
      <c r="F15" s="21">
        <f t="shared" si="2"/>
        <v>1.09</v>
      </c>
      <c r="G15" s="19">
        <f t="shared" si="0"/>
        <v>1.09</v>
      </c>
      <c r="H15" s="19">
        <f>H16</f>
        <v>1.09</v>
      </c>
      <c r="I15" s="19">
        <f t="shared" si="1"/>
        <v>0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ht="24" customHeight="1" spans="1:30">
      <c r="A16" s="7">
        <v>221</v>
      </c>
      <c r="B16" s="23" t="s">
        <v>82</v>
      </c>
      <c r="C16" s="23" t="s">
        <v>90</v>
      </c>
      <c r="D16" s="5">
        <v>301008</v>
      </c>
      <c r="E16" s="7" t="s">
        <v>91</v>
      </c>
      <c r="F16" s="8">
        <f t="shared" si="2"/>
        <v>1.09</v>
      </c>
      <c r="G16" s="12">
        <f t="shared" si="0"/>
        <v>1.09</v>
      </c>
      <c r="H16" s="12">
        <v>1.09</v>
      </c>
      <c r="I16" s="19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A12" sqref="AA12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4.12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238</v>
      </c>
      <c r="Y1" s="9"/>
    </row>
    <row r="2" ht="19.5" customHeight="1" spans="1:25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212</v>
      </c>
      <c r="E4" s="4" t="s">
        <v>240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30" customHeight="1" spans="1:25">
      <c r="A7" s="19"/>
      <c r="B7" s="19"/>
      <c r="C7" s="19"/>
      <c r="D7" s="20">
        <v>301008</v>
      </c>
      <c r="E7" s="19" t="s">
        <v>80</v>
      </c>
      <c r="F7" s="21">
        <f t="shared" ref="F7:F14" si="0">G7+L7+W7</f>
        <v>18.31</v>
      </c>
      <c r="G7" s="21">
        <f t="shared" ref="G7:G14" si="1">H7+I7+J7+K7</f>
        <v>18.31</v>
      </c>
      <c r="H7" s="21">
        <f>H8+H11+H13</f>
        <v>15.43</v>
      </c>
      <c r="I7" s="21">
        <f>I8+I11+I13</f>
        <v>2.88</v>
      </c>
      <c r="J7" s="21"/>
      <c r="K7" s="21"/>
      <c r="L7" s="21">
        <f t="shared" ref="L7:L14" si="2">M7+N7+O7+P7+Q7+R7+S7+T7+U7+V7</f>
        <v>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>
        <f t="shared" ref="W7:W14" si="3">X7+Y7</f>
        <v>0</v>
      </c>
      <c r="X7" s="21"/>
      <c r="Y7" s="21"/>
    </row>
    <row r="8" s="18" customFormat="1" ht="30" customHeight="1" spans="1:25">
      <c r="A8" s="20">
        <v>208</v>
      </c>
      <c r="B8" s="22"/>
      <c r="C8" s="20"/>
      <c r="D8" s="20">
        <v>301008</v>
      </c>
      <c r="E8" s="20" t="s">
        <v>81</v>
      </c>
      <c r="F8" s="21">
        <f t="shared" si="0"/>
        <v>16.51</v>
      </c>
      <c r="G8" s="21">
        <f t="shared" si="1"/>
        <v>16.51</v>
      </c>
      <c r="H8" s="21">
        <f>H9+H10</f>
        <v>13.63</v>
      </c>
      <c r="I8" s="21">
        <f>I9+I10</f>
        <v>2.88</v>
      </c>
      <c r="J8" s="21"/>
      <c r="K8" s="21"/>
      <c r="L8" s="21">
        <f t="shared" si="2"/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f t="shared" si="3"/>
        <v>0</v>
      </c>
      <c r="X8" s="21"/>
      <c r="Y8" s="21"/>
    </row>
    <row r="9" ht="30" customHeight="1" spans="1:25">
      <c r="A9" s="7">
        <v>208</v>
      </c>
      <c r="B9" s="23" t="s">
        <v>82</v>
      </c>
      <c r="C9" s="23" t="s">
        <v>83</v>
      </c>
      <c r="D9" s="5">
        <v>301008</v>
      </c>
      <c r="E9" s="7" t="s">
        <v>84</v>
      </c>
      <c r="F9" s="8">
        <f t="shared" si="0"/>
        <v>15.05</v>
      </c>
      <c r="G9" s="8">
        <f t="shared" si="1"/>
        <v>15.05</v>
      </c>
      <c r="H9" s="8">
        <v>12.17</v>
      </c>
      <c r="I9" s="8">
        <v>2.88</v>
      </c>
      <c r="J9" s="8"/>
      <c r="K9" s="8"/>
      <c r="L9" s="8">
        <f t="shared" si="2"/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>
        <f t="shared" si="3"/>
        <v>0</v>
      </c>
      <c r="X9" s="8"/>
      <c r="Y9" s="8"/>
    </row>
    <row r="10" ht="30" customHeight="1" spans="1:25">
      <c r="A10" s="7">
        <v>208</v>
      </c>
      <c r="B10" s="23" t="s">
        <v>85</v>
      </c>
      <c r="C10" s="23" t="s">
        <v>85</v>
      </c>
      <c r="D10" s="5">
        <v>301008</v>
      </c>
      <c r="E10" s="7" t="s">
        <v>86</v>
      </c>
      <c r="F10" s="8">
        <f t="shared" si="0"/>
        <v>1.46</v>
      </c>
      <c r="G10" s="8">
        <f t="shared" si="1"/>
        <v>1.46</v>
      </c>
      <c r="H10" s="8">
        <v>1.46</v>
      </c>
      <c r="I10" s="8"/>
      <c r="J10" s="8"/>
      <c r="K10" s="8"/>
      <c r="L10" s="8">
        <f t="shared" si="2"/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f t="shared" si="3"/>
        <v>0</v>
      </c>
      <c r="X10" s="8"/>
      <c r="Y10" s="8"/>
    </row>
    <row r="11" s="18" customFormat="1" ht="30" customHeight="1" spans="1:25">
      <c r="A11" s="24">
        <v>210</v>
      </c>
      <c r="B11" s="25"/>
      <c r="C11" s="25"/>
      <c r="D11" s="20">
        <v>301008</v>
      </c>
      <c r="E11" s="24" t="s">
        <v>87</v>
      </c>
      <c r="F11" s="21">
        <f t="shared" si="0"/>
        <v>0.71</v>
      </c>
      <c r="G11" s="21">
        <f t="shared" si="1"/>
        <v>0.71</v>
      </c>
      <c r="H11" s="21">
        <f>H12</f>
        <v>0.71</v>
      </c>
      <c r="I11" s="21"/>
      <c r="J11" s="21"/>
      <c r="K11" s="21"/>
      <c r="L11" s="21">
        <f t="shared" si="2"/>
        <v>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>
        <f t="shared" si="3"/>
        <v>0</v>
      </c>
      <c r="X11" s="21"/>
      <c r="Y11" s="21"/>
    </row>
    <row r="12" ht="30" customHeight="1" spans="1:25">
      <c r="A12" s="7">
        <v>210</v>
      </c>
      <c r="B12" s="7">
        <v>11</v>
      </c>
      <c r="C12" s="23" t="s">
        <v>82</v>
      </c>
      <c r="D12" s="5">
        <v>301008</v>
      </c>
      <c r="E12" s="7" t="s">
        <v>88</v>
      </c>
      <c r="F12" s="8">
        <f t="shared" si="0"/>
        <v>0.71</v>
      </c>
      <c r="G12" s="8">
        <f t="shared" si="1"/>
        <v>0.71</v>
      </c>
      <c r="H12" s="8">
        <v>0.71</v>
      </c>
      <c r="I12" s="8"/>
      <c r="J12" s="8"/>
      <c r="K12" s="8"/>
      <c r="L12" s="8">
        <f t="shared" si="2"/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>
        <f t="shared" si="3"/>
        <v>0</v>
      </c>
      <c r="X12" s="8"/>
      <c r="Y12" s="8"/>
    </row>
    <row r="13" s="18" customFormat="1" ht="30" customHeight="1" spans="1:25">
      <c r="A13" s="24">
        <v>221</v>
      </c>
      <c r="B13" s="24"/>
      <c r="C13" s="24"/>
      <c r="D13" s="20">
        <v>301008</v>
      </c>
      <c r="E13" s="24" t="s">
        <v>89</v>
      </c>
      <c r="F13" s="21">
        <f t="shared" si="0"/>
        <v>1.09</v>
      </c>
      <c r="G13" s="21">
        <f t="shared" si="1"/>
        <v>1.09</v>
      </c>
      <c r="H13" s="21">
        <f>H14</f>
        <v>1.09</v>
      </c>
      <c r="I13" s="21"/>
      <c r="J13" s="21"/>
      <c r="K13" s="21"/>
      <c r="L13" s="21">
        <f t="shared" si="2"/>
        <v>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>
        <f t="shared" si="3"/>
        <v>0</v>
      </c>
      <c r="X13" s="21"/>
      <c r="Y13" s="21"/>
    </row>
    <row r="14" ht="30" customHeight="1" spans="1:25">
      <c r="A14" s="7">
        <v>221</v>
      </c>
      <c r="B14" s="23" t="s">
        <v>82</v>
      </c>
      <c r="C14" s="23" t="s">
        <v>90</v>
      </c>
      <c r="D14" s="5">
        <v>301008</v>
      </c>
      <c r="E14" s="7" t="s">
        <v>91</v>
      </c>
      <c r="F14" s="8">
        <f t="shared" si="0"/>
        <v>1.09</v>
      </c>
      <c r="G14" s="8">
        <f t="shared" si="1"/>
        <v>1.09</v>
      </c>
      <c r="H14" s="8">
        <v>1.09</v>
      </c>
      <c r="I14" s="8"/>
      <c r="J14" s="8"/>
      <c r="K14" s="8"/>
      <c r="L14" s="8">
        <f t="shared" si="2"/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f t="shared" si="3"/>
        <v>0</v>
      </c>
      <c r="X14" s="8"/>
      <c r="Y14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241</v>
      </c>
      <c r="Y1" s="9"/>
    </row>
    <row r="2" ht="19.5" customHeight="1" spans="1:2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212</v>
      </c>
      <c r="E4" s="4" t="s">
        <v>240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243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244</v>
      </c>
      <c r="Y1" s="17"/>
    </row>
    <row r="2" ht="19.5" customHeight="1" spans="1:25">
      <c r="A2" s="11" t="s">
        <v>245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212</v>
      </c>
      <c r="E4" s="12" t="s">
        <v>240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246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0" sqref="Q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247</v>
      </c>
      <c r="AI1" s="9"/>
    </row>
    <row r="2" ht="23.45" customHeight="1" spans="1:35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212</v>
      </c>
      <c r="E4" s="4" t="s">
        <v>240</v>
      </c>
      <c r="F4" s="4" t="s">
        <v>249</v>
      </c>
      <c r="G4" s="4" t="s">
        <v>250</v>
      </c>
      <c r="H4" s="4" t="s">
        <v>251</v>
      </c>
      <c r="I4" s="4" t="s">
        <v>252</v>
      </c>
      <c r="J4" s="4" t="s">
        <v>253</v>
      </c>
      <c r="K4" s="4" t="s">
        <v>254</v>
      </c>
      <c r="L4" s="4" t="s">
        <v>255</v>
      </c>
      <c r="M4" s="4"/>
      <c r="N4" s="4"/>
      <c r="O4" s="4"/>
      <c r="P4" s="4"/>
      <c r="Q4" s="4"/>
      <c r="R4" s="4"/>
      <c r="S4" s="4"/>
      <c r="T4" s="4"/>
      <c r="U4" s="4" t="s">
        <v>256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257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215</v>
      </c>
      <c r="N5" s="4"/>
      <c r="O5" s="4"/>
      <c r="P5" s="4" t="s">
        <v>216</v>
      </c>
      <c r="Q5" s="4" t="s">
        <v>217</v>
      </c>
      <c r="R5" s="4" t="s">
        <v>218</v>
      </c>
      <c r="S5" s="4" t="s">
        <v>219</v>
      </c>
      <c r="T5" s="4" t="s">
        <v>258</v>
      </c>
      <c r="U5" s="4" t="s">
        <v>9</v>
      </c>
      <c r="V5" s="4" t="s">
        <v>259</v>
      </c>
      <c r="W5" s="4"/>
      <c r="X5" s="4"/>
      <c r="Y5" s="4"/>
      <c r="Z5" s="4"/>
      <c r="AA5" s="4"/>
      <c r="AB5" s="4"/>
      <c r="AC5" s="4"/>
      <c r="AD5" s="4"/>
      <c r="AE5" s="4" t="s">
        <v>260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261</v>
      </c>
      <c r="O6" s="4" t="s">
        <v>222</v>
      </c>
      <c r="P6" s="4"/>
      <c r="Q6" s="4"/>
      <c r="R6" s="4"/>
      <c r="S6" s="4"/>
      <c r="T6" s="4"/>
      <c r="U6" s="4"/>
      <c r="V6" s="4" t="s">
        <v>66</v>
      </c>
      <c r="W6" s="4" t="s">
        <v>262</v>
      </c>
      <c r="X6" s="4"/>
      <c r="Y6" s="4"/>
      <c r="Z6" s="4"/>
      <c r="AA6" s="4" t="s">
        <v>263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264</v>
      </c>
      <c r="Y8" s="4" t="s">
        <v>265</v>
      </c>
      <c r="Z8" s="4" t="s">
        <v>266</v>
      </c>
      <c r="AA8" s="4" t="s">
        <v>66</v>
      </c>
      <c r="AB8" s="4" t="s">
        <v>264</v>
      </c>
      <c r="AC8" s="4" t="s">
        <v>265</v>
      </c>
      <c r="AD8" s="4" t="s">
        <v>266</v>
      </c>
      <c r="AE8" s="4" t="s">
        <v>66</v>
      </c>
      <c r="AF8" s="4" t="s">
        <v>264</v>
      </c>
      <c r="AG8" s="4" t="s">
        <v>265</v>
      </c>
      <c r="AH8" s="4" t="s">
        <v>266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璇玑</cp:lastModifiedBy>
  <dcterms:created xsi:type="dcterms:W3CDTF">2020-02-24T10:11:00Z</dcterms:created>
  <cp:lastPrinted>2020-02-25T08:32:00Z</cp:lastPrinted>
  <dcterms:modified xsi:type="dcterms:W3CDTF">2021-03-02T01:49:24Z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