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02" firstSheet="5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表3.一般公共预算基本支出表!$A$5:$I$39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<sst xmlns="http://schemas.openxmlformats.org/spreadsheetml/2006/main" count="561" uniqueCount="286">
  <si>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</si>
  <si>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</si>
  <si>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</si>
  <si>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</si>
  <si>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</si>
  <si>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</si>
  <si>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</si>
  <si>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</si>
  <si>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</si>
  <si>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</si>
  <si>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</si>
  <si>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</si>
  <si>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</si>
  <si>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</si>
  <si>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</si>
  <si>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</si>
  <si>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</si>
  <si>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</si>
  <si>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</si>
  <si>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</si>
  <si>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</si>
  <si>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</si>
  <si>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</si>
  <si>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</si>
  <si>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</si>
  <si>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</si>
  <si>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</si>
  <si>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</si>
  <si>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</si>
  <si>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</si>
  <si>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</si>
  <si>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</si>
  <si>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</si>
  <si>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</si>
  <si>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</si>
  <si>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</si>
  <si>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</si>
  <si>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</si>
  <si>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</si>
  <si>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</si>
  <si>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</si>
  <si>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</si>
  <si>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</si>
  <si>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</si>
  <si>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</si>
  <si>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</si>
  <si>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</si>
  <si>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</si>
  <si>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</si>
  <si>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</si>
  <si>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</si>
  <si>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</si>
  <si>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</si>
  <si>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</si>
  <si>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</si>
  <si>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</si>
  <si>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</si>
  <si>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</si>
  <si>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</si>
  <si>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</si>
  <si>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</si>
  <si>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</si>
  <si>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</si>
  <si>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</si>
  <si>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</si>
  <si>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</si>
  <si>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</si>
  <si>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</si>
  <si>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</si>
  <si>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</si>
  <si>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</si>
  <si>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</si>
  <si>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</si>
  <si>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</si>
  <si>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</si>
  <si>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</si>
  <si>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</si>
  <si>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</si>
  <si>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</si>
  <si>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</si>
  <si>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401</t>
  </si>
  <si>
    <t>鹿寨县教育局</t>
  </si>
  <si>
    <t xml:space="preserve">  401006</t>
  </si>
  <si>
    <t xml:space="preserve">  鹿寨县城南实验小学</t>
  </si>
  <si>
    <t>205</t>
  </si>
  <si>
    <t>02</t>
  </si>
  <si>
    <t xml:space="preserve">          </t>
  </si>
  <si>
    <t xml:space="preserve">    小学教育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</si>
  <si>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</si>
  <si>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</si>
  <si>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</si>
  <si>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</si>
  <si>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</si>
  <si>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</si>
  <si>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</si>
  <si>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</si>
  <si>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</si>
  <si>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</si>
  <si>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</si>
  <si>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</si>
  <si>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</si>
  <si>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</si>
  <si>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</si>
  <si>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</si>
  <si>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</si>
  <si>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</si>
  <si>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01、工资福利支出</t>
  </si>
  <si>
    <t>基本工资</t>
  </si>
  <si>
    <t>津贴补贴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</si>
  <si>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</si>
  <si>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</si>
  <si>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</si>
  <si>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</si>
  <si>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</si>
  <si>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</si>
  <si>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</si>
  <si>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</si>
  <si>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02、商品和服务支出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</si>
  <si>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</si>
  <si>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</si>
  <si>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</si>
  <si>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</si>
  <si>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</si>
  <si>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</si>
  <si>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</si>
  <si>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</si>
  <si>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培训费</t>
  </si>
  <si>
    <t>福利费</t>
  </si>
  <si>
    <t>其他商品和服务支出</t>
  </si>
  <si>
    <t>03、对个人和家庭的补助</t>
  </si>
  <si>
    <t>退休费</t>
  </si>
  <si>
    <t>生活补助</t>
  </si>
  <si>
    <t>助学金</t>
  </si>
  <si>
    <t>奖励金</t>
  </si>
  <si>
    <t>其他对个人和家庭的补助支出</t>
  </si>
  <si>
    <t>10、资本性支出</t>
  </si>
  <si>
    <t>办公设备购置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</si>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</sst>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1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5" fillId="0" borderId="5" xfId="0" applyNumberFormat="1" applyFont="1" applyFill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43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>
      <alignment vertical="center"/>
    </xf>
    <xf numFmtId="43" fontId="3" fillId="0" borderId="2" xfId="0" applyNumberFormat="1" applyFont="1" applyFill="1" applyBorder="1" applyAlignment="1"/>
    <xf numFmtId="0" fontId="1" fillId="0" borderId="6" xfId="0" applyFont="1" applyBorder="1" applyAlignment="1">
      <alignment horizontal="center" vertical="center" wrapText="1"/>
    </xf>
    <xf numFmtId="43" fontId="3" fillId="0" borderId="5" xfId="0" applyNumberFormat="1" applyFont="1" applyFill="1" applyBorder="1" applyAlignment="1"/>
    <xf numFmtId="43" fontId="0" fillId="0" borderId="2" xfId="0" applyNumberFormat="1" applyFill="1" applyBorder="1">
      <alignment vertical="center"/>
    </xf>
    <xf numFmtId="43" fontId="3" fillId="0" borderId="3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43" fontId="0" fillId="0" borderId="0" xfId="0" applyNumberFormat="1">
      <alignment vertical="center"/>
    </xf>
    <xf numFmtId="43" fontId="1" fillId="0" borderId="0" xfId="0" applyNumberFormat="1" applyFont="1" applyBorder="1" applyAlignment="1">
      <alignment vertical="center" wrapText="1"/>
    </xf>
    <xf numFmtId="43" fontId="2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0" borderId="6" xfId="0" applyNumberFormat="1" applyFont="1" applyBorder="1" applyAlignment="1">
      <alignment horizontal="right" vertical="center" wrapText="1"/>
    </xf>
    <xf numFmtId="43" fontId="1" fillId="0" borderId="7" xfId="0" applyNumberFormat="1" applyFont="1" applyBorder="1" applyAlignment="1">
      <alignment vertical="center" wrapText="1"/>
    </xf>
    <xf numFmtId="43" fontId="1" fillId="0" borderId="2" xfId="0" applyNumberFormat="1" applyFont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43" fontId="1" fillId="0" borderId="11" xfId="0" applyNumberFormat="1" applyFont="1" applyBorder="1" applyAlignment="1">
      <alignment horizontal="right" vertical="center" wrapText="1"/>
    </xf>
    <xf numFmtId="43" fontId="9" fillId="0" borderId="7" xfId="0" applyNumberFormat="1" applyFont="1" applyBorder="1" applyAlignment="1">
      <alignment horizontal="center" vertical="center" wrapText="1"/>
    </xf>
    <xf numFmtId="43" fontId="1" fillId="0" borderId="1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L11" sqref="L11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2" workbookViewId="0">
      <selection activeCell="C16" sqref="C16"/>
    </sheetView>
  </sheetViews>
  <sheetFormatPr defaultColWidth="10" defaultRowHeight="13.5"/>
  <cols>
    <col min="1" max="1" width="28.375" customWidth="1"/>
    <col min="2" max="2" width="11.25" style="55" customWidth="1"/>
    <col min="3" max="3" width="41" style="55" customWidth="1"/>
    <col min="4" max="4" width="12.125" style="55" customWidth="1"/>
    <col min="5" max="5" width="15.5" style="5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56"/>
      <c r="C1" s="56"/>
      <c r="D1" s="56"/>
      <c r="E1" s="56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57"/>
      <c r="C2" s="57"/>
      <c r="D2" s="57"/>
      <c r="E2" s="57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56"/>
      <c r="C3" s="56"/>
      <c r="D3" s="56"/>
      <c r="E3" s="56"/>
      <c r="F3" s="10"/>
      <c r="G3" s="17" t="s">
        <v>3</v>
      </c>
    </row>
    <row r="4" spans="1:7">
      <c r="A4" s="58" t="s">
        <v>4</v>
      </c>
      <c r="B4" s="59"/>
      <c r="C4" s="59" t="s">
        <v>5</v>
      </c>
      <c r="D4" s="59"/>
      <c r="E4" s="59"/>
      <c r="F4" s="58"/>
      <c r="G4" s="58"/>
    </row>
    <row r="5" spans="1:7">
      <c r="A5" s="12" t="s">
        <v>6</v>
      </c>
      <c r="B5" s="60" t="s">
        <v>7</v>
      </c>
      <c r="C5" s="60" t="s">
        <v>8</v>
      </c>
      <c r="D5" s="60" t="s">
        <v>9</v>
      </c>
      <c r="E5" s="60" t="s">
        <v>10</v>
      </c>
      <c r="F5" s="12" t="s">
        <v>11</v>
      </c>
      <c r="G5" s="12" t="s">
        <v>12</v>
      </c>
    </row>
    <row r="6" spans="1:7">
      <c r="A6" s="14" t="s">
        <v>13</v>
      </c>
      <c r="B6" s="37">
        <v>2488.299982</v>
      </c>
      <c r="C6" s="61" t="s">
        <v>14</v>
      </c>
      <c r="D6" s="62">
        <f t="shared" ref="D6:D16" si="0">SUM(E6:G6)</f>
        <v>0</v>
      </c>
      <c r="E6" s="62">
        <v>0</v>
      </c>
      <c r="F6" s="62"/>
      <c r="G6" s="62"/>
    </row>
    <row r="7" spans="1:7">
      <c r="A7" s="14" t="s">
        <v>15</v>
      </c>
      <c r="B7" s="62"/>
      <c r="C7" s="61" t="s">
        <v>16</v>
      </c>
      <c r="D7" s="62">
        <f t="shared" si="0"/>
        <v>0</v>
      </c>
      <c r="E7" s="62">
        <v>0</v>
      </c>
      <c r="F7" s="62"/>
      <c r="G7" s="62"/>
    </row>
    <row r="8" spans="1:7">
      <c r="A8" s="14" t="s">
        <v>17</v>
      </c>
      <c r="B8" s="62"/>
      <c r="C8" s="61" t="s">
        <v>18</v>
      </c>
      <c r="D8" s="62">
        <f t="shared" si="0"/>
        <v>0</v>
      </c>
      <c r="E8" s="62">
        <v>0</v>
      </c>
      <c r="F8" s="62"/>
      <c r="G8" s="62"/>
    </row>
    <row r="9" spans="1:7">
      <c r="A9" s="14"/>
      <c r="B9" s="62"/>
      <c r="C9" s="61" t="s">
        <v>19</v>
      </c>
      <c r="D9" s="62">
        <f t="shared" si="0"/>
        <v>0</v>
      </c>
      <c r="E9" s="62">
        <v>0</v>
      </c>
      <c r="F9" s="62"/>
      <c r="G9" s="62"/>
    </row>
    <row r="10" spans="1:7">
      <c r="A10" s="14"/>
      <c r="B10" s="62"/>
      <c r="C10" s="61" t="s">
        <v>20</v>
      </c>
      <c r="D10" s="62">
        <f t="shared" si="0"/>
        <v>1702.579917</v>
      </c>
      <c r="E10" s="62">
        <v>1702.579917</v>
      </c>
      <c r="F10" s="62"/>
      <c r="G10" s="62"/>
    </row>
    <row r="11" spans="1:7">
      <c r="A11" s="14"/>
      <c r="B11" s="62"/>
      <c r="C11" s="61" t="s">
        <v>21</v>
      </c>
      <c r="D11" s="62">
        <f t="shared" si="0"/>
        <v>0</v>
      </c>
      <c r="E11" s="62">
        <v>0</v>
      </c>
      <c r="F11" s="62"/>
      <c r="G11" s="62"/>
    </row>
    <row r="12" spans="1:7">
      <c r="A12" s="14"/>
      <c r="B12" s="62"/>
      <c r="C12" s="61" t="s">
        <v>22</v>
      </c>
      <c r="D12" s="62">
        <f t="shared" si="0"/>
        <v>0</v>
      </c>
      <c r="E12" s="62">
        <v>0</v>
      </c>
      <c r="F12" s="62"/>
      <c r="G12" s="62"/>
    </row>
    <row r="13" spans="1:7">
      <c r="A13" s="14"/>
      <c r="B13" s="62"/>
      <c r="C13" s="61" t="s">
        <v>23</v>
      </c>
      <c r="D13" s="62">
        <f t="shared" si="0"/>
        <v>431.805492</v>
      </c>
      <c r="E13" s="62">
        <v>431.805492</v>
      </c>
      <c r="F13" s="62"/>
      <c r="G13" s="62"/>
    </row>
    <row r="14" spans="1:7">
      <c r="A14" s="14"/>
      <c r="B14" s="62"/>
      <c r="C14" s="61" t="s">
        <v>24</v>
      </c>
      <c r="D14" s="62">
        <f t="shared" si="0"/>
        <v>139.420897</v>
      </c>
      <c r="E14" s="62">
        <v>139.420897</v>
      </c>
      <c r="F14" s="62"/>
      <c r="G14" s="62"/>
    </row>
    <row r="15" spans="1:7">
      <c r="A15" s="14"/>
      <c r="B15" s="62"/>
      <c r="C15" s="61" t="s">
        <v>25</v>
      </c>
      <c r="D15" s="62">
        <f t="shared" si="0"/>
        <v>0</v>
      </c>
      <c r="E15" s="62">
        <v>0</v>
      </c>
      <c r="F15" s="62"/>
      <c r="G15" s="62"/>
    </row>
    <row r="16" spans="1:7">
      <c r="A16" s="14"/>
      <c r="B16" s="62"/>
      <c r="C16" s="61" t="s">
        <v>26</v>
      </c>
      <c r="D16" s="62">
        <f t="shared" si="0"/>
        <v>0</v>
      </c>
      <c r="E16" s="62">
        <v>0</v>
      </c>
      <c r="F16" s="62"/>
      <c r="G16" s="62"/>
    </row>
    <row r="17" spans="1:7">
      <c r="A17" s="14"/>
      <c r="B17" s="62"/>
      <c r="C17" s="61" t="s">
        <v>27</v>
      </c>
      <c r="D17" s="62">
        <f>SUM(E18:G18)</f>
        <v>0</v>
      </c>
      <c r="E17" s="62">
        <v>0</v>
      </c>
      <c r="F17" s="62"/>
      <c r="G17" s="62"/>
    </row>
    <row r="18" spans="1:7">
      <c r="A18" s="14"/>
      <c r="B18" s="62"/>
      <c r="C18" s="61" t="s">
        <v>28</v>
      </c>
      <c r="D18" s="62">
        <f>SUM(E19:G19)</f>
        <v>0</v>
      </c>
      <c r="E18" s="62">
        <v>0</v>
      </c>
      <c r="F18" s="62"/>
      <c r="G18" s="62"/>
    </row>
    <row r="19" spans="1:7">
      <c r="A19" s="14"/>
      <c r="B19" s="62"/>
      <c r="C19" s="61" t="s">
        <v>29</v>
      </c>
      <c r="D19" s="62">
        <f>SUM(E20:G20)</f>
        <v>0</v>
      </c>
      <c r="E19" s="62">
        <v>0</v>
      </c>
      <c r="F19" s="62"/>
      <c r="G19" s="62"/>
    </row>
    <row r="20" spans="1:7">
      <c r="A20" s="14"/>
      <c r="B20" s="62"/>
      <c r="C20" s="61" t="s">
        <v>30</v>
      </c>
      <c r="D20" s="62">
        <f>SUM(E21:G21)</f>
        <v>0</v>
      </c>
      <c r="E20" s="62">
        <v>0</v>
      </c>
      <c r="F20" s="62"/>
      <c r="G20" s="62"/>
    </row>
    <row r="21" spans="1:7">
      <c r="A21" s="14"/>
      <c r="B21" s="62"/>
      <c r="C21" s="61" t="s">
        <v>31</v>
      </c>
      <c r="D21" s="62"/>
      <c r="E21" s="62">
        <v>0</v>
      </c>
      <c r="F21" s="62"/>
      <c r="G21" s="62"/>
    </row>
    <row r="22" spans="1:7">
      <c r="A22" s="14"/>
      <c r="B22" s="62"/>
      <c r="C22" s="61" t="s">
        <v>32</v>
      </c>
      <c r="D22" s="62">
        <f t="shared" ref="D22:D33" si="1">SUM(E22:G22)</f>
        <v>0</v>
      </c>
      <c r="E22" s="62">
        <v>0</v>
      </c>
      <c r="F22" s="62"/>
      <c r="G22" s="62"/>
    </row>
    <row r="23" spans="1:7">
      <c r="A23" s="14"/>
      <c r="B23" s="62"/>
      <c r="C23" s="61" t="s">
        <v>33</v>
      </c>
      <c r="D23" s="62">
        <f t="shared" si="1"/>
        <v>0</v>
      </c>
      <c r="E23" s="62">
        <v>0</v>
      </c>
      <c r="F23" s="62"/>
      <c r="G23" s="62"/>
    </row>
    <row r="24" spans="1:7">
      <c r="A24" s="14"/>
      <c r="B24" s="62"/>
      <c r="C24" s="61" t="s">
        <v>34</v>
      </c>
      <c r="D24" s="62">
        <f t="shared" si="1"/>
        <v>214.493676</v>
      </c>
      <c r="E24" s="62">
        <v>214.493676</v>
      </c>
      <c r="F24" s="62"/>
      <c r="G24" s="62"/>
    </row>
    <row r="25" spans="1:7">
      <c r="A25" s="14"/>
      <c r="B25" s="62"/>
      <c r="C25" s="61" t="s">
        <v>35</v>
      </c>
      <c r="D25" s="62">
        <f t="shared" si="1"/>
        <v>0</v>
      </c>
      <c r="E25" s="62">
        <v>0</v>
      </c>
      <c r="F25" s="62"/>
      <c r="G25" s="62"/>
    </row>
    <row r="26" spans="1:7">
      <c r="A26" s="14"/>
      <c r="B26" s="62"/>
      <c r="C26" s="61" t="s">
        <v>36</v>
      </c>
      <c r="D26" s="62">
        <f t="shared" si="1"/>
        <v>0</v>
      </c>
      <c r="E26" s="62">
        <v>0</v>
      </c>
      <c r="F26" s="62"/>
      <c r="G26" s="62"/>
    </row>
    <row r="27" spans="1:7">
      <c r="A27" s="14"/>
      <c r="B27" s="62"/>
      <c r="C27" s="61" t="s">
        <v>37</v>
      </c>
      <c r="D27" s="62">
        <f t="shared" si="1"/>
        <v>0</v>
      </c>
      <c r="E27" s="62">
        <v>0</v>
      </c>
      <c r="F27" s="62"/>
      <c r="G27" s="62"/>
    </row>
    <row r="28" spans="1:7">
      <c r="A28" s="14"/>
      <c r="B28" s="62"/>
      <c r="C28" s="61" t="s">
        <v>38</v>
      </c>
      <c r="D28" s="62">
        <f t="shared" si="1"/>
        <v>0</v>
      </c>
      <c r="E28" s="62">
        <v>0</v>
      </c>
      <c r="F28" s="62"/>
      <c r="G28" s="62"/>
    </row>
    <row r="29" spans="1:7">
      <c r="A29" s="14"/>
      <c r="B29" s="62"/>
      <c r="C29" s="61" t="s">
        <v>39</v>
      </c>
      <c r="D29" s="62">
        <f t="shared" si="1"/>
        <v>0</v>
      </c>
      <c r="E29" s="62">
        <v>0</v>
      </c>
      <c r="F29" s="62"/>
      <c r="G29" s="62"/>
    </row>
    <row r="30" spans="1:7">
      <c r="A30" s="14"/>
      <c r="B30" s="62"/>
      <c r="C30" s="61" t="s">
        <v>40</v>
      </c>
      <c r="D30" s="62">
        <f t="shared" si="1"/>
        <v>0</v>
      </c>
      <c r="E30" s="62">
        <v>0</v>
      </c>
      <c r="F30" s="62"/>
      <c r="G30" s="62"/>
    </row>
    <row r="31" spans="1:7">
      <c r="A31" s="14"/>
      <c r="B31" s="62"/>
      <c r="C31" s="61" t="s">
        <v>41</v>
      </c>
      <c r="D31" s="62">
        <f t="shared" si="1"/>
        <v>0</v>
      </c>
      <c r="E31" s="62">
        <v>0</v>
      </c>
      <c r="F31" s="62"/>
      <c r="G31" s="62"/>
    </row>
    <row r="32" spans="1:7">
      <c r="A32" s="14"/>
      <c r="B32" s="62"/>
      <c r="C32" s="61" t="s">
        <v>42</v>
      </c>
      <c r="D32" s="62">
        <f t="shared" si="1"/>
        <v>0</v>
      </c>
      <c r="E32" s="62">
        <v>0</v>
      </c>
      <c r="F32" s="62"/>
      <c r="G32" s="62"/>
    </row>
    <row r="33" spans="1:7">
      <c r="A33" s="14"/>
      <c r="B33" s="62"/>
      <c r="C33" s="61" t="s">
        <v>43</v>
      </c>
      <c r="D33" s="62">
        <f t="shared" si="1"/>
        <v>0</v>
      </c>
      <c r="E33" s="62">
        <v>0</v>
      </c>
      <c r="F33" s="62"/>
      <c r="G33" s="62"/>
    </row>
    <row r="34" spans="1:7">
      <c r="A34" s="58" t="s">
        <v>44</v>
      </c>
      <c r="B34" s="62">
        <f>SUM(B6:B33)</f>
        <v>2488.299982</v>
      </c>
      <c r="C34" s="59" t="s">
        <v>45</v>
      </c>
      <c r="D34" s="62">
        <f>SUM(D6:D33)</f>
        <v>2488.299982</v>
      </c>
      <c r="E34" s="62">
        <v>2488.299982</v>
      </c>
      <c r="F34" s="62">
        <f>SUM(F6:F33)</f>
        <v>0</v>
      </c>
      <c r="G34" s="62">
        <f>SUM(G6:G33)</f>
        <v>0</v>
      </c>
    </row>
    <row r="35" spans="1:7">
      <c r="A35" s="14" t="s">
        <v>46</v>
      </c>
      <c r="B35" s="62">
        <f>SUM(B36:B38)</f>
        <v>0</v>
      </c>
      <c r="C35" s="61" t="s">
        <v>47</v>
      </c>
      <c r="D35" s="63"/>
      <c r="E35" s="63"/>
      <c r="F35" s="62"/>
      <c r="G35" s="62"/>
    </row>
    <row r="36" spans="1:7">
      <c r="A36" s="14" t="s">
        <v>48</v>
      </c>
      <c r="B36" s="62"/>
      <c r="C36" s="64"/>
      <c r="D36" s="65"/>
      <c r="E36" s="65"/>
      <c r="F36" s="66"/>
      <c r="G36" s="62"/>
    </row>
    <row r="37" spans="1:7">
      <c r="A37" s="14" t="s">
        <v>49</v>
      </c>
      <c r="B37" s="62"/>
      <c r="C37" s="64"/>
      <c r="D37" s="65"/>
      <c r="E37" s="65"/>
      <c r="F37" s="67"/>
      <c r="G37" s="62"/>
    </row>
    <row r="38" spans="1:7">
      <c r="A38" s="14" t="s">
        <v>50</v>
      </c>
      <c r="B38" s="62"/>
      <c r="C38" s="64"/>
      <c r="D38" s="65"/>
      <c r="F38" s="65"/>
      <c r="G38" s="66"/>
    </row>
    <row r="39" spans="1:7">
      <c r="A39" s="58" t="s">
        <v>51</v>
      </c>
      <c r="B39" s="62">
        <f>B34+B35</f>
        <v>2488.299982</v>
      </c>
      <c r="C39" s="68" t="s">
        <v>52</v>
      </c>
      <c r="D39" s="65">
        <f>D34+D35</f>
        <v>2488.299982</v>
      </c>
      <c r="E39" s="65">
        <f>E33+E34</f>
        <v>2488.299982</v>
      </c>
      <c r="F39" s="69">
        <f>F34+F35</f>
        <v>0</v>
      </c>
      <c r="G39" s="62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N15" sqref="N15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7" width="8.87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4" t="s">
        <v>3</v>
      </c>
      <c r="X3" s="54"/>
      <c r="Y3" s="5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50">
        <v>5</v>
      </c>
      <c r="K6" s="50">
        <v>6</v>
      </c>
      <c r="L6" s="50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49">
        <v>2488.299982</v>
      </c>
      <c r="G7" s="49">
        <v>2460.697782</v>
      </c>
      <c r="H7" s="49">
        <v>2316.235296</v>
      </c>
      <c r="I7" s="51">
        <v>140.057946</v>
      </c>
      <c r="J7" s="49">
        <v>4.40454</v>
      </c>
      <c r="K7" s="52"/>
      <c r="L7" s="49">
        <v>27.6022</v>
      </c>
      <c r="M7" s="53">
        <v>27.6022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49">
        <v>2488.299982</v>
      </c>
      <c r="G8" s="49">
        <v>2460.697782</v>
      </c>
      <c r="H8" s="49">
        <v>2316.235296</v>
      </c>
      <c r="I8" s="51">
        <v>140.057946</v>
      </c>
      <c r="J8" s="49">
        <v>4.40454</v>
      </c>
      <c r="K8" s="52"/>
      <c r="L8" s="49">
        <v>27.6022</v>
      </c>
      <c r="M8" s="53">
        <v>27.6022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49">
        <v>2488.299982</v>
      </c>
      <c r="G9" s="49">
        <v>2460.697782</v>
      </c>
      <c r="H9" s="49">
        <v>2316.235296</v>
      </c>
      <c r="I9" s="51">
        <v>140.057946</v>
      </c>
      <c r="J9" s="49">
        <v>4.40454</v>
      </c>
      <c r="K9" s="52"/>
      <c r="L9" s="49">
        <v>27.6022</v>
      </c>
      <c r="M9" s="53">
        <v>27.6022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49">
        <v>1702.579917</v>
      </c>
      <c r="G10" s="49">
        <v>1674.977717</v>
      </c>
      <c r="H10" s="49">
        <v>1533.333371</v>
      </c>
      <c r="I10" s="51">
        <v>140.057946</v>
      </c>
      <c r="J10" s="49">
        <v>1.5864</v>
      </c>
      <c r="K10" s="52"/>
      <c r="L10" s="49">
        <v>27.6022</v>
      </c>
      <c r="M10" s="53">
        <v>27.6022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8" t="s">
        <v>88</v>
      </c>
      <c r="B11" s="19" t="s">
        <v>89</v>
      </c>
      <c r="C11" s="20" t="s">
        <v>85</v>
      </c>
      <c r="D11" s="21" t="s">
        <v>86</v>
      </c>
      <c r="E11" s="22" t="s">
        <v>90</v>
      </c>
      <c r="F11" s="49">
        <v>2.81814</v>
      </c>
      <c r="G11" s="49">
        <v>2.81814</v>
      </c>
      <c r="H11" s="49">
        <v>0</v>
      </c>
      <c r="I11" s="51">
        <v>0</v>
      </c>
      <c r="J11" s="49">
        <v>2.81814</v>
      </c>
      <c r="K11" s="52"/>
      <c r="L11" s="49">
        <v>0</v>
      </c>
      <c r="M11" s="53">
        <v>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8" t="s">
        <v>88</v>
      </c>
      <c r="B12" s="19" t="s">
        <v>89</v>
      </c>
      <c r="C12" s="20" t="s">
        <v>89</v>
      </c>
      <c r="D12" s="21" t="s">
        <v>86</v>
      </c>
      <c r="E12" s="22" t="s">
        <v>91</v>
      </c>
      <c r="F12" s="49">
        <v>285.991568</v>
      </c>
      <c r="G12" s="49">
        <v>285.991568</v>
      </c>
      <c r="H12" s="49">
        <v>285.991568</v>
      </c>
      <c r="I12" s="51">
        <v>0</v>
      </c>
      <c r="J12" s="49">
        <v>0</v>
      </c>
      <c r="K12" s="52"/>
      <c r="L12" s="49">
        <v>0</v>
      </c>
      <c r="M12" s="53"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8" t="s">
        <v>88</v>
      </c>
      <c r="B13" s="19" t="s">
        <v>89</v>
      </c>
      <c r="C13" s="20" t="s">
        <v>92</v>
      </c>
      <c r="D13" s="21" t="s">
        <v>86</v>
      </c>
      <c r="E13" s="22" t="s">
        <v>93</v>
      </c>
      <c r="F13" s="49">
        <v>142.995784</v>
      </c>
      <c r="G13" s="49">
        <v>142.995784</v>
      </c>
      <c r="H13" s="49">
        <v>142.995784</v>
      </c>
      <c r="I13" s="51">
        <v>0</v>
      </c>
      <c r="J13" s="49">
        <v>0</v>
      </c>
      <c r="K13" s="52"/>
      <c r="L13" s="49">
        <v>0</v>
      </c>
      <c r="M13" s="53">
        <v>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8" t="s">
        <v>94</v>
      </c>
      <c r="B14" s="19" t="s">
        <v>95</v>
      </c>
      <c r="C14" s="20" t="s">
        <v>85</v>
      </c>
      <c r="D14" s="21" t="s">
        <v>86</v>
      </c>
      <c r="E14" s="22" t="s">
        <v>96</v>
      </c>
      <c r="F14" s="49">
        <v>139.420897</v>
      </c>
      <c r="G14" s="49">
        <v>139.420897</v>
      </c>
      <c r="H14" s="49">
        <v>139.420897</v>
      </c>
      <c r="I14" s="51">
        <v>0</v>
      </c>
      <c r="J14" s="49">
        <v>0</v>
      </c>
      <c r="K14" s="52"/>
      <c r="L14" s="49">
        <v>0</v>
      </c>
      <c r="M14" s="53">
        <v>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18" t="s">
        <v>97</v>
      </c>
      <c r="B15" s="19" t="s">
        <v>85</v>
      </c>
      <c r="C15" s="20" t="s">
        <v>98</v>
      </c>
      <c r="D15" s="21" t="s">
        <v>86</v>
      </c>
      <c r="E15" s="22" t="s">
        <v>99</v>
      </c>
      <c r="F15" s="49">
        <v>214.493676</v>
      </c>
      <c r="G15" s="49">
        <v>214.493676</v>
      </c>
      <c r="H15" s="49">
        <v>214.493676</v>
      </c>
      <c r="I15" s="51">
        <v>0</v>
      </c>
      <c r="J15" s="49">
        <v>0</v>
      </c>
      <c r="K15" s="52"/>
      <c r="L15" s="49">
        <v>0</v>
      </c>
      <c r="M15" s="53"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24"/>
      <c r="J16" s="47"/>
      <c r="K16" s="47"/>
      <c r="L16" s="47"/>
      <c r="M16" s="2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27"/>
      <c r="K17" s="27"/>
      <c r="L17" s="2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9"/>
  <sheetViews>
    <sheetView workbookViewId="0">
      <selection activeCell="F6" sqref="$A5:$XFD6"/>
    </sheetView>
  </sheetViews>
  <sheetFormatPr defaultColWidth="10" defaultRowHeight="13.5"/>
  <cols>
    <col min="1" max="1" width="13" style="1" customWidth="1"/>
    <col min="2" max="2" width="26.75" style="1" customWidth="1"/>
    <col min="3" max="3" width="13.625" style="1" customWidth="1"/>
    <col min="4" max="4" width="18.5" style="1" customWidth="1"/>
    <col min="5" max="5" width="11.87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4"/>
      <c r="B8" s="23" t="s">
        <v>9</v>
      </c>
      <c r="C8" s="45">
        <v>2460.697782</v>
      </c>
      <c r="D8" s="45">
        <v>2320.64</v>
      </c>
      <c r="E8" s="45">
        <f>E9+E20+E32+E38</f>
        <v>140.06</v>
      </c>
    </row>
    <row r="9" ht="14.25" customHeight="1" spans="1:5">
      <c r="A9" s="46">
        <v>301</v>
      </c>
      <c r="B9" s="46" t="s">
        <v>106</v>
      </c>
      <c r="C9" s="47">
        <f t="shared" ref="C9:C19" si="0">SUM(D9:E9)</f>
        <v>2316.227525</v>
      </c>
      <c r="D9" s="47">
        <f>SUM(D10:D19)</f>
        <v>2316.227525</v>
      </c>
      <c r="E9" s="47">
        <f>SUM(E10:E19)</f>
        <v>0</v>
      </c>
    </row>
    <row r="10" ht="14.25" customHeight="1" spans="1:5">
      <c r="A10" s="46">
        <v>30101</v>
      </c>
      <c r="B10" s="46" t="s">
        <v>107</v>
      </c>
      <c r="C10" s="47">
        <f t="shared" si="0"/>
        <v>734.074</v>
      </c>
      <c r="D10" s="47">
        <f>136.03+598.044</f>
        <v>734.074</v>
      </c>
      <c r="E10" s="47"/>
    </row>
    <row r="11" ht="14.25" customHeight="1" spans="1:5">
      <c r="A11" s="46">
        <v>30102</v>
      </c>
      <c r="B11" s="46" t="s">
        <v>108</v>
      </c>
      <c r="C11" s="47">
        <f t="shared" si="0"/>
        <v>311.6056</v>
      </c>
      <c r="D11" s="47">
        <v>311.6056</v>
      </c>
      <c r="E11" s="25"/>
    </row>
    <row r="12" ht="14.25" hidden="1" customHeight="1" spans="1:5">
      <c r="A12" s="46">
        <v>30106</v>
      </c>
      <c r="B12" s="46" t="s">
        <v>109</v>
      </c>
      <c r="C12" s="47">
        <f t="shared" si="0"/>
        <v>0</v>
      </c>
      <c r="D12" s="47"/>
      <c r="E12" s="47"/>
    </row>
    <row r="13" ht="14.25" customHeight="1" spans="1:5">
      <c r="A13" s="46">
        <v>30107</v>
      </c>
      <c r="B13" s="46" t="s">
        <v>110</v>
      </c>
      <c r="C13" s="47">
        <f t="shared" si="0"/>
        <v>437.896</v>
      </c>
      <c r="D13" s="47">
        <f>144.46+293.436</f>
        <v>437.896</v>
      </c>
      <c r="E13" s="47"/>
    </row>
    <row r="14" ht="14.25" customHeight="1" spans="1:5">
      <c r="A14" s="46">
        <v>30108</v>
      </c>
      <c r="B14" s="46" t="s">
        <v>111</v>
      </c>
      <c r="C14" s="47">
        <f t="shared" si="0"/>
        <v>285.991568</v>
      </c>
      <c r="D14" s="47">
        <v>285.991568</v>
      </c>
      <c r="E14" s="47"/>
    </row>
    <row r="15" ht="14.25" customHeight="1" spans="1:5">
      <c r="A15" s="46">
        <v>30109</v>
      </c>
      <c r="B15" s="46" t="s">
        <v>112</v>
      </c>
      <c r="C15" s="47">
        <f t="shared" si="0"/>
        <v>142.995784</v>
      </c>
      <c r="D15" s="47">
        <v>142.995784</v>
      </c>
      <c r="E15" s="47"/>
    </row>
    <row r="16" ht="14.25" customHeight="1" spans="1:5">
      <c r="A16" s="46">
        <v>30110</v>
      </c>
      <c r="B16" s="46" t="s">
        <v>113</v>
      </c>
      <c r="C16" s="47">
        <f t="shared" si="0"/>
        <v>139.420897</v>
      </c>
      <c r="D16" s="47">
        <v>139.420897</v>
      </c>
      <c r="E16" s="47"/>
    </row>
    <row r="17" ht="14.25" customHeight="1" spans="1:5">
      <c r="A17" s="46">
        <v>30112</v>
      </c>
      <c r="B17" s="46" t="s">
        <v>114</v>
      </c>
      <c r="C17" s="47">
        <f t="shared" si="0"/>
        <v>13.85</v>
      </c>
      <c r="D17" s="48">
        <v>13.85</v>
      </c>
      <c r="E17" s="25"/>
    </row>
    <row r="18" ht="14.25" customHeight="1" spans="1:5">
      <c r="A18" s="46">
        <v>30113</v>
      </c>
      <c r="B18" s="46" t="s">
        <v>115</v>
      </c>
      <c r="C18" s="47">
        <f t="shared" si="0"/>
        <v>214.493676</v>
      </c>
      <c r="D18" s="47">
        <v>214.493676</v>
      </c>
      <c r="E18" s="47"/>
    </row>
    <row r="19" ht="14.25" customHeight="1" spans="1:5">
      <c r="A19" s="46">
        <v>30199</v>
      </c>
      <c r="B19" s="46" t="s">
        <v>116</v>
      </c>
      <c r="C19" s="47">
        <f t="shared" si="0"/>
        <v>35.9</v>
      </c>
      <c r="D19" s="47">
        <v>35.9</v>
      </c>
      <c r="E19" s="47"/>
    </row>
    <row r="20" ht="14.25" customHeight="1" spans="1:5">
      <c r="A20" s="46">
        <v>302</v>
      </c>
      <c r="B20" s="46" t="s">
        <v>117</v>
      </c>
      <c r="C20" s="47">
        <f t="shared" ref="C20:C39" si="1">SUM(D20:E20)</f>
        <v>140.06</v>
      </c>
      <c r="D20" s="47"/>
      <c r="E20" s="47">
        <v>140.06</v>
      </c>
    </row>
    <row r="21" ht="14.25" customHeight="1" spans="1:5">
      <c r="A21" s="46">
        <v>30201</v>
      </c>
      <c r="B21" s="46" t="s">
        <v>118</v>
      </c>
      <c r="C21" s="47">
        <f t="shared" si="1"/>
        <v>35.75</v>
      </c>
      <c r="D21" s="47"/>
      <c r="E21" s="47">
        <v>35.75</v>
      </c>
    </row>
    <row r="22" ht="14.25" hidden="1" customHeight="1" spans="1:5">
      <c r="A22" s="46">
        <v>30202</v>
      </c>
      <c r="B22" s="46" t="s">
        <v>119</v>
      </c>
      <c r="C22" s="47">
        <f t="shared" si="1"/>
        <v>0</v>
      </c>
      <c r="D22" s="47"/>
      <c r="E22" s="47"/>
    </row>
    <row r="23" ht="14.25" hidden="1" customHeight="1" spans="1:5">
      <c r="A23" s="46">
        <v>30205</v>
      </c>
      <c r="B23" s="46" t="s">
        <v>120</v>
      </c>
      <c r="C23" s="47">
        <f t="shared" si="1"/>
        <v>0</v>
      </c>
      <c r="D23" s="47"/>
      <c r="E23" s="47"/>
    </row>
    <row r="24" ht="14.25" hidden="1" customHeight="1" spans="1:5">
      <c r="A24" s="46">
        <v>30206</v>
      </c>
      <c r="B24" s="46" t="s">
        <v>121</v>
      </c>
      <c r="C24" s="47">
        <f t="shared" si="1"/>
        <v>0</v>
      </c>
      <c r="D24" s="47"/>
      <c r="E24" s="47"/>
    </row>
    <row r="25" ht="14.25" hidden="1" customHeight="1" spans="1:5">
      <c r="A25" s="46">
        <v>30207</v>
      </c>
      <c r="B25" s="46" t="s">
        <v>122</v>
      </c>
      <c r="C25" s="47">
        <f t="shared" si="1"/>
        <v>0</v>
      </c>
      <c r="D25" s="47"/>
      <c r="E25" s="47"/>
    </row>
    <row r="26" ht="14.25" hidden="1" customHeight="1" spans="1:5">
      <c r="A26" s="46">
        <v>30209</v>
      </c>
      <c r="B26" s="46" t="s">
        <v>123</v>
      </c>
      <c r="C26" s="47">
        <f t="shared" si="1"/>
        <v>0</v>
      </c>
      <c r="D26" s="47"/>
      <c r="E26" s="47"/>
    </row>
    <row r="27" ht="14.25" hidden="1" customHeight="1" spans="1:5">
      <c r="A27" s="46">
        <v>30211</v>
      </c>
      <c r="B27" s="46" t="s">
        <v>124</v>
      </c>
      <c r="C27" s="47">
        <f t="shared" si="1"/>
        <v>0</v>
      </c>
      <c r="D27" s="47"/>
      <c r="E27" s="47"/>
    </row>
    <row r="28" ht="14.25" hidden="1" customHeight="1" spans="1:5">
      <c r="A28" s="46">
        <v>30213</v>
      </c>
      <c r="B28" s="46" t="s">
        <v>125</v>
      </c>
      <c r="C28" s="47">
        <f t="shared" si="1"/>
        <v>0</v>
      </c>
      <c r="D28" s="47"/>
      <c r="E28" s="47"/>
    </row>
    <row r="29" ht="14.25" hidden="1" customHeight="1" spans="1:5">
      <c r="A29" s="46">
        <v>30216</v>
      </c>
      <c r="B29" s="46" t="s">
        <v>126</v>
      </c>
      <c r="C29" s="47">
        <f t="shared" si="1"/>
        <v>0</v>
      </c>
      <c r="D29" s="47"/>
      <c r="E29" s="47"/>
    </row>
    <row r="30" ht="14.25" hidden="1" customHeight="1" spans="1:5">
      <c r="A30" s="46">
        <v>30229</v>
      </c>
      <c r="B30" s="46" t="s">
        <v>127</v>
      </c>
      <c r="C30" s="47">
        <f t="shared" si="1"/>
        <v>0</v>
      </c>
      <c r="D30" s="47"/>
      <c r="E30" s="47"/>
    </row>
    <row r="31" ht="14.25" customHeight="1" spans="1:5">
      <c r="A31" s="46">
        <v>30299</v>
      </c>
      <c r="B31" s="46" t="s">
        <v>128</v>
      </c>
      <c r="C31" s="47">
        <f t="shared" si="1"/>
        <v>104.31</v>
      </c>
      <c r="D31" s="47"/>
      <c r="E31" s="47">
        <v>104.31</v>
      </c>
    </row>
    <row r="32" ht="14.25" customHeight="1" spans="1:5">
      <c r="A32" s="46">
        <v>303</v>
      </c>
      <c r="B32" s="46" t="s">
        <v>129</v>
      </c>
      <c r="C32" s="47">
        <f t="shared" si="1"/>
        <v>4.4</v>
      </c>
      <c r="D32" s="47">
        <f>D34+D37</f>
        <v>4.4</v>
      </c>
      <c r="E32" s="47">
        <f>E34+E37</f>
        <v>0</v>
      </c>
    </row>
    <row r="33" ht="14.25" hidden="1" customHeight="1" spans="1:5">
      <c r="A33" s="46">
        <v>30302</v>
      </c>
      <c r="B33" s="46" t="s">
        <v>130</v>
      </c>
      <c r="C33" s="47">
        <f t="shared" si="1"/>
        <v>0</v>
      </c>
      <c r="D33" s="47"/>
      <c r="E33" s="47"/>
    </row>
    <row r="34" ht="14.25" customHeight="1" spans="1:5">
      <c r="A34" s="46">
        <v>30305</v>
      </c>
      <c r="B34" s="46" t="s">
        <v>131</v>
      </c>
      <c r="C34" s="47">
        <f t="shared" si="1"/>
        <v>2.82</v>
      </c>
      <c r="D34" s="25">
        <v>2.82</v>
      </c>
      <c r="E34" s="25"/>
    </row>
    <row r="35" ht="14.25" hidden="1" customHeight="1" spans="1:5">
      <c r="A35" s="46">
        <v>30308</v>
      </c>
      <c r="B35" s="46" t="s">
        <v>132</v>
      </c>
      <c r="C35" s="47">
        <f t="shared" si="1"/>
        <v>0</v>
      </c>
      <c r="D35" s="25"/>
      <c r="E35" s="25"/>
    </row>
    <row r="36" hidden="1" spans="1:5">
      <c r="A36" s="46">
        <v>30309</v>
      </c>
      <c r="B36" s="46" t="s">
        <v>133</v>
      </c>
      <c r="C36" s="47">
        <f t="shared" si="1"/>
        <v>0</v>
      </c>
      <c r="D36" s="25"/>
      <c r="E36" s="25"/>
    </row>
    <row r="37" spans="1:5">
      <c r="A37" s="46">
        <v>30399</v>
      </c>
      <c r="B37" s="46" t="s">
        <v>134</v>
      </c>
      <c r="C37" s="47">
        <f t="shared" si="1"/>
        <v>1.58</v>
      </c>
      <c r="D37" s="25">
        <f>4.4-D34</f>
        <v>1.58</v>
      </c>
      <c r="E37" s="25"/>
    </row>
    <row r="38" hidden="1" spans="1:5">
      <c r="A38" s="46">
        <v>310</v>
      </c>
      <c r="B38" s="46" t="s">
        <v>135</v>
      </c>
      <c r="C38" s="47">
        <f t="shared" si="1"/>
        <v>0</v>
      </c>
      <c r="D38" s="25"/>
      <c r="E38" s="25"/>
    </row>
    <row r="39" hidden="1" spans="1:5">
      <c r="A39" s="46">
        <v>31002</v>
      </c>
      <c r="B39" s="46" t="s">
        <v>136</v>
      </c>
      <c r="C39" s="47">
        <f t="shared" si="1"/>
        <v>0</v>
      </c>
      <c r="D39" s="25"/>
      <c r="E39" s="25"/>
    </row>
  </sheetData>
  <autoFilter ref="A5:I39">
    <filterColumn colId="2">
      <filters>
        <filter val="35.90"/>
        <filter val="437.90"/>
        <filter val="1.58"/>
        <filter val="285.99"/>
        <filter val="小计"/>
        <filter val="311.61"/>
        <filter val="2,316.23"/>
        <filter val="2,460.70"/>
        <filter val="104.31"/>
        <filter val="35.75"/>
        <filter val="4.40"/>
        <filter val="143.00"/>
        <filter val="1"/>
        <filter val="2.82"/>
        <filter val="139.42"/>
        <filter val="13.85"/>
        <filter val="140.06"/>
        <filter val="734.07"/>
        <filter val="214.4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4" sqref="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137</v>
      </c>
    </row>
    <row r="2" ht="29.45" customHeight="1" spans="1:3">
      <c r="A2" s="11" t="s">
        <v>138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139</v>
      </c>
      <c r="B4" s="35" t="s">
        <v>140</v>
      </c>
      <c r="C4" s="35" t="s">
        <v>141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3"/>
      <c r="C6" s="43"/>
    </row>
    <row r="7" ht="17.1" customHeight="1" spans="1:3">
      <c r="A7" s="36" t="s">
        <v>142</v>
      </c>
      <c r="B7" s="43"/>
      <c r="C7" s="43"/>
    </row>
    <row r="8" ht="17.1" customHeight="1" spans="1:3">
      <c r="A8" s="36" t="s">
        <v>143</v>
      </c>
      <c r="B8" s="43"/>
      <c r="C8" s="43"/>
    </row>
    <row r="9" ht="17.1" customHeight="1" spans="1:3">
      <c r="A9" s="36" t="s">
        <v>144</v>
      </c>
      <c r="B9" s="43"/>
      <c r="C9" s="43"/>
    </row>
    <row r="10" ht="17.1" customHeight="1" spans="1:3">
      <c r="A10" s="36" t="s">
        <v>145</v>
      </c>
      <c r="B10" s="43"/>
      <c r="C10" s="43"/>
    </row>
    <row r="11" ht="17.1" customHeight="1" spans="1:3">
      <c r="A11" s="36" t="s">
        <v>146</v>
      </c>
      <c r="B11" s="43"/>
      <c r="C11" s="43"/>
    </row>
    <row r="12" ht="17.1" customHeight="1" spans="1:3">
      <c r="A12" s="36" t="s">
        <v>147</v>
      </c>
      <c r="B12" s="43"/>
      <c r="C12" s="43"/>
    </row>
    <row r="13" ht="17.1" customHeight="1" spans="1:3">
      <c r="A13" s="36" t="s">
        <v>148</v>
      </c>
      <c r="B13" s="43"/>
      <c r="C13" s="43"/>
    </row>
    <row r="14" ht="17.1" customHeight="1" spans="1:3">
      <c r="A14" s="36" t="s">
        <v>149</v>
      </c>
      <c r="B14" s="43"/>
      <c r="C14" s="43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8" workbookViewId="0">
      <selection activeCell="G10" sqref="G10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150</v>
      </c>
    </row>
    <row r="2" ht="18" customHeight="1" spans="1:6">
      <c r="A2" s="11" t="s">
        <v>151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152</v>
      </c>
      <c r="B4" s="35"/>
      <c r="C4" s="35" t="s">
        <v>153</v>
      </c>
      <c r="D4" s="35"/>
      <c r="E4" s="35"/>
      <c r="F4" s="35"/>
    </row>
    <row r="5" ht="17.1" customHeight="1" spans="1:6">
      <c r="A5" s="35" t="s">
        <v>154</v>
      </c>
      <c r="B5" s="35" t="s">
        <v>155</v>
      </c>
      <c r="C5" s="35" t="s">
        <v>156</v>
      </c>
      <c r="D5" s="35" t="s">
        <v>155</v>
      </c>
      <c r="E5" s="35" t="s">
        <v>156</v>
      </c>
      <c r="F5" s="35" t="s">
        <v>155</v>
      </c>
    </row>
    <row r="6" ht="17.1" customHeight="1" spans="1:6">
      <c r="A6" s="36" t="s">
        <v>157</v>
      </c>
      <c r="B6" s="37">
        <v>2488.299982</v>
      </c>
      <c r="C6" s="36" t="s">
        <v>158</v>
      </c>
      <c r="D6" s="38">
        <v>0</v>
      </c>
      <c r="E6" s="39" t="s">
        <v>159</v>
      </c>
      <c r="F6" s="38">
        <v>2460.697782</v>
      </c>
    </row>
    <row r="7" ht="17.1" customHeight="1" spans="1:6">
      <c r="A7" s="36" t="s">
        <v>160</v>
      </c>
      <c r="B7" s="37">
        <v>2488.299982</v>
      </c>
      <c r="C7" s="36" t="s">
        <v>161</v>
      </c>
      <c r="D7" s="38">
        <v>0</v>
      </c>
      <c r="E7" s="39" t="s">
        <v>162</v>
      </c>
      <c r="F7" s="38">
        <v>2316.235296</v>
      </c>
    </row>
    <row r="8" ht="17.1" customHeight="1" spans="1:6">
      <c r="A8" s="36" t="s">
        <v>163</v>
      </c>
      <c r="B8" s="38">
        <f>SUM(B9:B14)</f>
        <v>0</v>
      </c>
      <c r="C8" s="36" t="s">
        <v>164</v>
      </c>
      <c r="D8" s="38">
        <v>0</v>
      </c>
      <c r="E8" s="39" t="s">
        <v>165</v>
      </c>
      <c r="F8" s="38">
        <v>140.057946</v>
      </c>
    </row>
    <row r="9" ht="17.1" customHeight="1" spans="1:6">
      <c r="A9" s="36" t="s">
        <v>166</v>
      </c>
      <c r="B9" s="38"/>
      <c r="C9" s="36" t="s">
        <v>167</v>
      </c>
      <c r="D9" s="38">
        <v>0</v>
      </c>
      <c r="E9" s="39" t="s">
        <v>168</v>
      </c>
      <c r="F9" s="38">
        <v>4.40454</v>
      </c>
    </row>
    <row r="10" ht="17.1" customHeight="1" spans="1:6">
      <c r="A10" s="36" t="s">
        <v>169</v>
      </c>
      <c r="B10" s="38"/>
      <c r="C10" s="36" t="s">
        <v>170</v>
      </c>
      <c r="D10" s="38">
        <v>1702.579917</v>
      </c>
      <c r="E10" s="39" t="s">
        <v>171</v>
      </c>
      <c r="F10" s="38"/>
    </row>
    <row r="11" ht="17.1" customHeight="1" spans="1:6">
      <c r="A11" s="36" t="s">
        <v>172</v>
      </c>
      <c r="B11" s="38"/>
      <c r="C11" s="36" t="s">
        <v>173</v>
      </c>
      <c r="D11" s="38">
        <v>0</v>
      </c>
      <c r="E11" s="39" t="s">
        <v>174</v>
      </c>
      <c r="F11" s="40">
        <v>27.6</v>
      </c>
    </row>
    <row r="12" ht="17.1" customHeight="1" spans="1:6">
      <c r="A12" s="36" t="s">
        <v>175</v>
      </c>
      <c r="B12" s="38"/>
      <c r="C12" s="36" t="s">
        <v>176</v>
      </c>
      <c r="D12" s="38">
        <v>0</v>
      </c>
      <c r="E12" s="39" t="s">
        <v>162</v>
      </c>
      <c r="F12" s="40">
        <v>27.6022</v>
      </c>
    </row>
    <row r="13" ht="17.1" customHeight="1" spans="1:6">
      <c r="A13" s="36" t="s">
        <v>177</v>
      </c>
      <c r="B13" s="38"/>
      <c r="C13" s="36" t="s">
        <v>178</v>
      </c>
      <c r="D13" s="38">
        <v>431.805492</v>
      </c>
      <c r="E13" s="39" t="s">
        <v>165</v>
      </c>
      <c r="F13" s="38"/>
    </row>
    <row r="14" ht="17.1" customHeight="1" spans="1:6">
      <c r="A14" s="36" t="s">
        <v>179</v>
      </c>
      <c r="B14" s="38"/>
      <c r="C14" s="36" t="s">
        <v>180</v>
      </c>
      <c r="D14" s="40">
        <v>139.420897</v>
      </c>
      <c r="E14" s="39" t="s">
        <v>168</v>
      </c>
      <c r="F14" s="38"/>
    </row>
    <row r="15" ht="17.1" customHeight="1" spans="1:6">
      <c r="A15" s="36" t="s">
        <v>181</v>
      </c>
      <c r="B15" s="38"/>
      <c r="C15" s="36" t="s">
        <v>182</v>
      </c>
      <c r="D15" s="40">
        <v>0</v>
      </c>
      <c r="E15" s="39" t="s">
        <v>183</v>
      </c>
      <c r="F15" s="38"/>
    </row>
    <row r="16" ht="17.1" customHeight="1" spans="1:6">
      <c r="A16" s="36" t="s">
        <v>184</v>
      </c>
      <c r="B16" s="38"/>
      <c r="C16" s="36" t="s">
        <v>185</v>
      </c>
      <c r="D16" s="40">
        <v>0</v>
      </c>
      <c r="E16" s="39" t="s">
        <v>186</v>
      </c>
      <c r="F16" s="38"/>
    </row>
    <row r="17" ht="17.1" customHeight="1" spans="1:6">
      <c r="A17" s="36" t="s">
        <v>187</v>
      </c>
      <c r="B17" s="38">
        <f>SUM(B18:B19)</f>
        <v>0</v>
      </c>
      <c r="C17" s="36" t="s">
        <v>188</v>
      </c>
      <c r="D17" s="40">
        <v>0</v>
      </c>
      <c r="E17" s="39" t="s">
        <v>189</v>
      </c>
      <c r="F17" s="38"/>
    </row>
    <row r="18" ht="17.1" customHeight="1" spans="1:6">
      <c r="A18" s="36" t="s">
        <v>190</v>
      </c>
      <c r="B18" s="38"/>
      <c r="C18" s="36" t="s">
        <v>191</v>
      </c>
      <c r="D18" s="40">
        <v>0</v>
      </c>
      <c r="E18" s="39" t="s">
        <v>192</v>
      </c>
      <c r="F18" s="38"/>
    </row>
    <row r="19" ht="17.1" customHeight="1" spans="1:6">
      <c r="A19" s="36" t="s">
        <v>193</v>
      </c>
      <c r="B19" s="38"/>
      <c r="C19" s="36" t="s">
        <v>194</v>
      </c>
      <c r="D19" s="40">
        <v>0</v>
      </c>
      <c r="E19" s="39" t="s">
        <v>195</v>
      </c>
      <c r="F19" s="38"/>
    </row>
    <row r="20" ht="17.1" customHeight="1" spans="1:6">
      <c r="A20" s="36" t="s">
        <v>196</v>
      </c>
      <c r="B20" s="38">
        <f>SUM(B21:B23)</f>
        <v>0</v>
      </c>
      <c r="C20" s="36" t="s">
        <v>197</v>
      </c>
      <c r="D20" s="40">
        <v>0</v>
      </c>
      <c r="E20" s="39" t="s">
        <v>198</v>
      </c>
      <c r="F20" s="38"/>
    </row>
    <row r="21" ht="17.1" customHeight="1" spans="1:6">
      <c r="A21" s="36" t="s">
        <v>199</v>
      </c>
      <c r="B21" s="38"/>
      <c r="C21" s="36" t="s">
        <v>200</v>
      </c>
      <c r="D21" s="40">
        <v>0</v>
      </c>
      <c r="E21" s="39" t="s">
        <v>201</v>
      </c>
      <c r="F21" s="38"/>
    </row>
    <row r="22" ht="17.1" customHeight="1" spans="1:6">
      <c r="A22" s="36" t="s">
        <v>202</v>
      </c>
      <c r="B22" s="38"/>
      <c r="C22" s="36" t="s">
        <v>203</v>
      </c>
      <c r="D22" s="40">
        <v>0</v>
      </c>
      <c r="E22" s="39"/>
      <c r="F22" s="38"/>
    </row>
    <row r="23" ht="17.1" customHeight="1" spans="1:6">
      <c r="A23" s="36" t="s">
        <v>204</v>
      </c>
      <c r="B23" s="38"/>
      <c r="C23" s="36" t="s">
        <v>205</v>
      </c>
      <c r="D23" s="40">
        <v>0</v>
      </c>
      <c r="E23" s="39"/>
      <c r="F23" s="38"/>
    </row>
    <row r="24" ht="17.1" customHeight="1" spans="1:6">
      <c r="A24" s="36"/>
      <c r="B24" s="38"/>
      <c r="C24" s="36" t="s">
        <v>206</v>
      </c>
      <c r="D24" s="40">
        <v>214.493676</v>
      </c>
      <c r="E24" s="39"/>
      <c r="F24" s="38"/>
    </row>
    <row r="25" ht="17.1" customHeight="1" spans="1:6">
      <c r="A25" s="36"/>
      <c r="B25" s="38"/>
      <c r="C25" s="36" t="s">
        <v>207</v>
      </c>
      <c r="D25" s="38">
        <v>0</v>
      </c>
      <c r="E25" s="39"/>
      <c r="F25" s="38"/>
    </row>
    <row r="26" ht="17.1" customHeight="1" spans="1:6">
      <c r="A26" s="36"/>
      <c r="B26" s="41"/>
      <c r="C26" s="36" t="s">
        <v>208</v>
      </c>
      <c r="D26" s="38">
        <v>0</v>
      </c>
      <c r="E26" s="36"/>
      <c r="F26" s="41"/>
    </row>
    <row r="27" ht="17.1" customHeight="1" spans="1:6">
      <c r="A27" s="36"/>
      <c r="B27" s="38"/>
      <c r="C27" s="36" t="s">
        <v>209</v>
      </c>
      <c r="D27" s="38">
        <v>0</v>
      </c>
      <c r="E27" s="39"/>
      <c r="F27" s="38"/>
    </row>
    <row r="28" ht="17.1" customHeight="1" spans="1:6">
      <c r="A28" s="36"/>
      <c r="B28" s="38"/>
      <c r="C28" s="36" t="s">
        <v>210</v>
      </c>
      <c r="D28" s="38">
        <v>0</v>
      </c>
      <c r="E28" s="39"/>
      <c r="F28" s="38"/>
    </row>
    <row r="29" ht="17.1" customHeight="1" spans="1:6">
      <c r="A29" s="36"/>
      <c r="B29" s="38"/>
      <c r="C29" s="36" t="s">
        <v>211</v>
      </c>
      <c r="D29" s="38">
        <v>0</v>
      </c>
      <c r="E29" s="39"/>
      <c r="F29" s="38"/>
    </row>
    <row r="30" ht="17.1" customHeight="1" spans="1:6">
      <c r="A30" s="36"/>
      <c r="B30" s="38"/>
      <c r="C30" s="36" t="s">
        <v>212</v>
      </c>
      <c r="D30" s="38">
        <v>0</v>
      </c>
      <c r="E30" s="39"/>
      <c r="F30" s="38"/>
    </row>
    <row r="31" ht="17.1" customHeight="1" spans="1:6">
      <c r="A31" s="36"/>
      <c r="B31" s="38"/>
      <c r="C31" s="36" t="s">
        <v>213</v>
      </c>
      <c r="D31" s="38">
        <v>0</v>
      </c>
      <c r="E31" s="39"/>
      <c r="F31" s="38"/>
    </row>
    <row r="32" ht="17.1" customHeight="1" spans="1:6">
      <c r="A32" s="36"/>
      <c r="B32" s="38"/>
      <c r="C32" s="36" t="s">
        <v>214</v>
      </c>
      <c r="D32" s="38">
        <v>0</v>
      </c>
      <c r="E32" s="39"/>
      <c r="F32" s="38"/>
    </row>
    <row r="33" ht="17.1" customHeight="1" spans="1:6">
      <c r="A33" s="36"/>
      <c r="B33" s="38"/>
      <c r="C33" s="36" t="s">
        <v>215</v>
      </c>
      <c r="D33" s="38">
        <v>0</v>
      </c>
      <c r="E33" s="39"/>
      <c r="F33" s="38"/>
    </row>
    <row r="34" ht="17.1" customHeight="1" spans="1:6">
      <c r="A34" s="36"/>
      <c r="B34" s="38"/>
      <c r="C34" s="36"/>
      <c r="D34" s="38">
        <v>0</v>
      </c>
      <c r="E34" s="39"/>
      <c r="F34" s="38"/>
    </row>
    <row r="35" ht="17.1" customHeight="1" spans="1:6">
      <c r="A35" s="42" t="s">
        <v>44</v>
      </c>
      <c r="B35" s="38">
        <f>SUM(B6+B15+B16+B17+B20)</f>
        <v>2488.299982</v>
      </c>
      <c r="C35" s="42" t="s">
        <v>45</v>
      </c>
      <c r="D35" s="38">
        <v>2488.299982</v>
      </c>
      <c r="E35" s="42" t="s">
        <v>45</v>
      </c>
      <c r="F35" s="38">
        <f>F6+F11</f>
        <v>2488.297782</v>
      </c>
    </row>
    <row r="36" ht="17.1" customHeight="1" spans="1:6">
      <c r="A36" s="36" t="s">
        <v>216</v>
      </c>
      <c r="B36" s="38">
        <f>SUM(B37:B41)</f>
        <v>0</v>
      </c>
      <c r="C36" s="36" t="s">
        <v>217</v>
      </c>
      <c r="D36" s="38"/>
      <c r="E36" s="39" t="s">
        <v>218</v>
      </c>
      <c r="F36" s="38">
        <f>SUM(F37:F38)</f>
        <v>0</v>
      </c>
    </row>
    <row r="37" ht="17.1" customHeight="1" spans="1:6">
      <c r="A37" s="36" t="s">
        <v>219</v>
      </c>
      <c r="B37" s="38"/>
      <c r="C37" s="36"/>
      <c r="D37" s="38"/>
      <c r="E37" s="39" t="s">
        <v>220</v>
      </c>
      <c r="F37" s="38"/>
    </row>
    <row r="38" ht="17.1" customHeight="1" spans="1:6">
      <c r="A38" s="36" t="s">
        <v>221</v>
      </c>
      <c r="B38" s="38"/>
      <c r="C38" s="36"/>
      <c r="D38" s="38"/>
      <c r="E38" s="39" t="s">
        <v>222</v>
      </c>
      <c r="F38" s="38"/>
    </row>
    <row r="39" ht="17.1" customHeight="1" spans="1:6">
      <c r="A39" s="36" t="s">
        <v>223</v>
      </c>
      <c r="B39" s="38"/>
      <c r="C39" s="36"/>
      <c r="D39" s="38"/>
      <c r="E39" s="39" t="s">
        <v>224</v>
      </c>
      <c r="F39" s="38"/>
    </row>
    <row r="40" ht="27.2" customHeight="1" spans="1:6">
      <c r="A40" s="36" t="s">
        <v>225</v>
      </c>
      <c r="B40" s="38"/>
      <c r="C40" s="36"/>
      <c r="D40" s="38"/>
      <c r="E40" s="39"/>
      <c r="F40" s="38"/>
    </row>
    <row r="41" ht="27.2" customHeight="1" spans="1:6">
      <c r="A41" s="36" t="s">
        <v>226</v>
      </c>
      <c r="B41" s="38"/>
      <c r="C41" s="36"/>
      <c r="D41" s="38"/>
      <c r="E41" s="39"/>
      <c r="F41" s="38"/>
    </row>
    <row r="42" ht="17.1" customHeight="1" spans="1:6">
      <c r="A42" s="36"/>
      <c r="B42" s="38"/>
      <c r="C42" s="36"/>
      <c r="D42" s="38"/>
      <c r="E42" s="39"/>
      <c r="F42" s="38"/>
    </row>
    <row r="43" ht="17.1" customHeight="1" spans="1:6">
      <c r="A43" s="36"/>
      <c r="B43" s="38"/>
      <c r="C43" s="36"/>
      <c r="D43" s="38"/>
      <c r="E43" s="39"/>
      <c r="F43" s="38"/>
    </row>
    <row r="44" ht="17.1" customHeight="1" spans="1:6">
      <c r="A44" s="42" t="s">
        <v>227</v>
      </c>
      <c r="B44" s="38">
        <f>B35+B36</f>
        <v>2488.299982</v>
      </c>
      <c r="C44" s="42" t="s">
        <v>228</v>
      </c>
      <c r="D44" s="38">
        <f>D35+D36</f>
        <v>2488.299982</v>
      </c>
      <c r="E44" s="42" t="s">
        <v>228</v>
      </c>
      <c r="F44" s="38">
        <f>F35+F36</f>
        <v>2488.297782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4" workbookViewId="0">
      <selection activeCell="K15" sqref="K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229</v>
      </c>
      <c r="AD1" s="32"/>
    </row>
    <row r="2" ht="26.45" customHeight="1" spans="4:30">
      <c r="D2" s="11" t="s">
        <v>230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231</v>
      </c>
      <c r="E4" s="12" t="s">
        <v>232</v>
      </c>
      <c r="F4" s="12" t="s">
        <v>233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234</v>
      </c>
      <c r="H5" s="12"/>
      <c r="I5" s="12"/>
      <c r="J5" s="12"/>
      <c r="K5" s="12"/>
      <c r="L5" s="12"/>
      <c r="M5" s="12"/>
      <c r="N5" s="12"/>
      <c r="O5" s="12"/>
      <c r="P5" s="12" t="s">
        <v>235</v>
      </c>
      <c r="Q5" s="12" t="s">
        <v>236</v>
      </c>
      <c r="R5" s="12" t="s">
        <v>237</v>
      </c>
      <c r="S5" s="12"/>
      <c r="T5" s="12"/>
      <c r="U5" s="12" t="s">
        <v>238</v>
      </c>
      <c r="V5" s="12"/>
      <c r="W5" s="12"/>
      <c r="X5" s="12"/>
      <c r="Y5" s="12" t="s">
        <v>239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240</v>
      </c>
      <c r="I6" s="12" t="s">
        <v>241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242</v>
      </c>
      <c r="T6" s="12" t="s">
        <v>243</v>
      </c>
      <c r="U6" s="12" t="s">
        <v>66</v>
      </c>
      <c r="V6" s="12" t="s">
        <v>244</v>
      </c>
      <c r="W6" s="12" t="s">
        <v>245</v>
      </c>
      <c r="X6" s="12" t="s">
        <v>243</v>
      </c>
      <c r="Y6" s="12" t="s">
        <v>66</v>
      </c>
      <c r="Z6" s="12" t="s">
        <v>246</v>
      </c>
      <c r="AA6" s="12" t="s">
        <v>247</v>
      </c>
      <c r="AB6" s="12" t="s">
        <v>248</v>
      </c>
      <c r="AC6" s="12" t="s">
        <v>249</v>
      </c>
      <c r="AD6" s="12" t="s">
        <v>250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251</v>
      </c>
      <c r="K7" s="12" t="s">
        <v>252</v>
      </c>
      <c r="L7" s="12" t="s">
        <v>253</v>
      </c>
      <c r="M7" s="12" t="s">
        <v>254</v>
      </c>
      <c r="N7" s="12" t="s">
        <v>255</v>
      </c>
      <c r="O7" s="12" t="s">
        <v>256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9"/>
      <c r="B9" s="29"/>
      <c r="C9" s="29"/>
      <c r="D9" s="29"/>
      <c r="E9" s="29" t="s">
        <v>9</v>
      </c>
      <c r="F9" s="8">
        <v>2488.299982</v>
      </c>
      <c r="G9" s="8">
        <v>2488.299982</v>
      </c>
      <c r="H9" s="8">
        <v>2488.299982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29"/>
      <c r="B10" s="29"/>
      <c r="C10" s="29"/>
      <c r="D10" s="29" t="s">
        <v>80</v>
      </c>
      <c r="E10" s="29" t="s">
        <v>81</v>
      </c>
      <c r="F10" s="15">
        <v>2488.299982</v>
      </c>
      <c r="G10" s="15">
        <v>2488.299982</v>
      </c>
      <c r="H10" s="15">
        <v>2488.299982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9"/>
      <c r="B11" s="29"/>
      <c r="C11" s="29"/>
      <c r="D11" s="29" t="s">
        <v>82</v>
      </c>
      <c r="E11" s="29" t="s">
        <v>83</v>
      </c>
      <c r="F11" s="15">
        <v>2488.299982</v>
      </c>
      <c r="G11" s="15">
        <v>2488.299982</v>
      </c>
      <c r="H11" s="15">
        <v>2488.299982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9" t="s">
        <v>84</v>
      </c>
      <c r="B12" s="29" t="s">
        <v>85</v>
      </c>
      <c r="C12" s="29" t="s">
        <v>85</v>
      </c>
      <c r="D12" s="29" t="s">
        <v>224</v>
      </c>
      <c r="E12" s="29" t="s">
        <v>87</v>
      </c>
      <c r="F12" s="15">
        <v>1702.579917</v>
      </c>
      <c r="G12" s="15">
        <v>1702.579917</v>
      </c>
      <c r="H12" s="15">
        <v>1702.579917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9" t="s">
        <v>88</v>
      </c>
      <c r="B13" s="29" t="s">
        <v>89</v>
      </c>
      <c r="C13" s="29" t="s">
        <v>85</v>
      </c>
      <c r="D13" s="29" t="s">
        <v>224</v>
      </c>
      <c r="E13" s="29" t="s">
        <v>90</v>
      </c>
      <c r="F13" s="15">
        <v>2.81814</v>
      </c>
      <c r="G13" s="15">
        <v>2.81814</v>
      </c>
      <c r="H13" s="15">
        <v>2.81814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9" t="s">
        <v>88</v>
      </c>
      <c r="B14" s="29" t="s">
        <v>89</v>
      </c>
      <c r="C14" s="29" t="s">
        <v>89</v>
      </c>
      <c r="D14" s="29" t="s">
        <v>224</v>
      </c>
      <c r="E14" s="29" t="s">
        <v>91</v>
      </c>
      <c r="F14" s="15">
        <v>285.991568</v>
      </c>
      <c r="G14" s="15">
        <v>285.991568</v>
      </c>
      <c r="H14" s="15">
        <v>285.991568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9" t="s">
        <v>88</v>
      </c>
      <c r="B15" s="29" t="s">
        <v>89</v>
      </c>
      <c r="C15" s="29" t="s">
        <v>92</v>
      </c>
      <c r="D15" s="29" t="s">
        <v>224</v>
      </c>
      <c r="E15" s="29" t="s">
        <v>93</v>
      </c>
      <c r="F15" s="15">
        <v>142.995784</v>
      </c>
      <c r="G15" s="15">
        <v>142.995784</v>
      </c>
      <c r="H15" s="15">
        <v>142.995784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9" t="s">
        <v>94</v>
      </c>
      <c r="B16" s="29" t="s">
        <v>95</v>
      </c>
      <c r="C16" s="29" t="s">
        <v>85</v>
      </c>
      <c r="D16" s="29" t="s">
        <v>224</v>
      </c>
      <c r="E16" s="29" t="s">
        <v>96</v>
      </c>
      <c r="F16" s="15">
        <v>139.420897</v>
      </c>
      <c r="G16" s="15">
        <v>139.420897</v>
      </c>
      <c r="H16" s="15">
        <v>139.420897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9" t="s">
        <v>97</v>
      </c>
      <c r="B17" s="29" t="s">
        <v>85</v>
      </c>
      <c r="C17" s="29" t="s">
        <v>98</v>
      </c>
      <c r="D17" s="29" t="s">
        <v>224</v>
      </c>
      <c r="E17" s="29" t="s">
        <v>99</v>
      </c>
      <c r="F17" s="15">
        <v>214.493676</v>
      </c>
      <c r="G17" s="15">
        <v>214.493676</v>
      </c>
      <c r="H17" s="15">
        <v>214.493676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opLeftCell="A4" workbookViewId="0">
      <selection activeCell="E18" sqref="E1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257</v>
      </c>
      <c r="Y1" s="9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231</v>
      </c>
      <c r="E4" s="4" t="s">
        <v>259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3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8">
        <v>2488.299982</v>
      </c>
      <c r="G7" s="8">
        <v>2460.697782</v>
      </c>
      <c r="H7" s="8">
        <v>2316.235296</v>
      </c>
      <c r="I7" s="8">
        <v>140.057946</v>
      </c>
      <c r="J7" s="24">
        <v>4.40454</v>
      </c>
      <c r="K7" s="25"/>
      <c r="L7" s="26">
        <v>27.6022</v>
      </c>
      <c r="M7" s="8">
        <v>27.6022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/>
      <c r="B8" s="19"/>
      <c r="C8" s="20"/>
      <c r="D8" s="21" t="s">
        <v>80</v>
      </c>
      <c r="E8" s="22" t="s">
        <v>81</v>
      </c>
      <c r="F8" s="8">
        <v>2488.299982</v>
      </c>
      <c r="G8" s="8">
        <v>2460.697782</v>
      </c>
      <c r="H8" s="8">
        <v>2316.235296</v>
      </c>
      <c r="I8" s="8">
        <v>140.057946</v>
      </c>
      <c r="J8" s="24">
        <v>4.40454</v>
      </c>
      <c r="K8" s="25"/>
      <c r="L8" s="26">
        <v>27.6022</v>
      </c>
      <c r="M8" s="8">
        <v>27.6022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/>
      <c r="B9" s="19"/>
      <c r="C9" s="20"/>
      <c r="D9" s="21" t="s">
        <v>82</v>
      </c>
      <c r="E9" s="22" t="s">
        <v>83</v>
      </c>
      <c r="F9" s="8">
        <v>2488.299982</v>
      </c>
      <c r="G9" s="8">
        <v>2460.697782</v>
      </c>
      <c r="H9" s="8">
        <v>2316.235296</v>
      </c>
      <c r="I9" s="8">
        <v>140.057946</v>
      </c>
      <c r="J9" s="24">
        <v>4.40454</v>
      </c>
      <c r="K9" s="25"/>
      <c r="L9" s="26">
        <v>27.6022</v>
      </c>
      <c r="M9" s="8">
        <v>27.6022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8">
        <v>1702.579917</v>
      </c>
      <c r="G10" s="8">
        <v>1674.977717</v>
      </c>
      <c r="H10" s="8">
        <v>1533.333371</v>
      </c>
      <c r="I10" s="8">
        <v>140.057946</v>
      </c>
      <c r="J10" s="24">
        <v>1.5864</v>
      </c>
      <c r="K10" s="25"/>
      <c r="L10" s="26">
        <v>27.6022</v>
      </c>
      <c r="M10" s="8">
        <v>27.6022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88</v>
      </c>
      <c r="B11" s="19" t="s">
        <v>89</v>
      </c>
      <c r="C11" s="20" t="s">
        <v>85</v>
      </c>
      <c r="D11" s="21" t="s">
        <v>86</v>
      </c>
      <c r="E11" s="22" t="s">
        <v>90</v>
      </c>
      <c r="F11" s="8">
        <v>2.81814</v>
      </c>
      <c r="G11" s="8">
        <v>2.81814</v>
      </c>
      <c r="H11" s="8">
        <v>0</v>
      </c>
      <c r="I11" s="8">
        <v>0</v>
      </c>
      <c r="J11" s="24">
        <v>2.81814</v>
      </c>
      <c r="K11" s="25"/>
      <c r="L11" s="26">
        <v>0</v>
      </c>
      <c r="M11" s="8">
        <v>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88</v>
      </c>
      <c r="B12" s="19" t="s">
        <v>89</v>
      </c>
      <c r="C12" s="20" t="s">
        <v>89</v>
      </c>
      <c r="D12" s="21" t="s">
        <v>86</v>
      </c>
      <c r="E12" s="22" t="s">
        <v>91</v>
      </c>
      <c r="F12" s="8">
        <v>285.991568</v>
      </c>
      <c r="G12" s="8">
        <v>285.991568</v>
      </c>
      <c r="H12" s="8">
        <v>285.991568</v>
      </c>
      <c r="I12" s="8">
        <v>0</v>
      </c>
      <c r="J12" s="24">
        <v>0</v>
      </c>
      <c r="K12" s="25"/>
      <c r="L12" s="26">
        <v>0</v>
      </c>
      <c r="M12" s="8"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88</v>
      </c>
      <c r="B13" s="19" t="s">
        <v>89</v>
      </c>
      <c r="C13" s="20" t="s">
        <v>92</v>
      </c>
      <c r="D13" s="21" t="s">
        <v>86</v>
      </c>
      <c r="E13" s="22" t="s">
        <v>93</v>
      </c>
      <c r="F13" s="8">
        <v>142.995784</v>
      </c>
      <c r="G13" s="8">
        <v>142.995784</v>
      </c>
      <c r="H13" s="8">
        <v>142.995784</v>
      </c>
      <c r="I13" s="8">
        <v>0</v>
      </c>
      <c r="J13" s="24">
        <v>0</v>
      </c>
      <c r="K13" s="25"/>
      <c r="L13" s="26">
        <v>0</v>
      </c>
      <c r="M13" s="8">
        <v>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94</v>
      </c>
      <c r="B14" s="19" t="s">
        <v>95</v>
      </c>
      <c r="C14" s="20" t="s">
        <v>85</v>
      </c>
      <c r="D14" s="21" t="s">
        <v>86</v>
      </c>
      <c r="E14" s="22" t="s">
        <v>96</v>
      </c>
      <c r="F14" s="8">
        <v>139.420897</v>
      </c>
      <c r="G14" s="8">
        <v>139.420897</v>
      </c>
      <c r="H14" s="8">
        <v>139.420897</v>
      </c>
      <c r="I14" s="8">
        <v>0</v>
      </c>
      <c r="J14" s="24">
        <v>0</v>
      </c>
      <c r="K14" s="25"/>
      <c r="L14" s="26">
        <v>0</v>
      </c>
      <c r="M14" s="8">
        <v>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 t="s">
        <v>97</v>
      </c>
      <c r="B15" s="19" t="s">
        <v>85</v>
      </c>
      <c r="C15" s="20" t="s">
        <v>98</v>
      </c>
      <c r="D15" s="21" t="s">
        <v>86</v>
      </c>
      <c r="E15" s="22" t="s">
        <v>99</v>
      </c>
      <c r="F15" s="8">
        <v>214.493676</v>
      </c>
      <c r="G15" s="8">
        <v>214.493676</v>
      </c>
      <c r="H15" s="8">
        <v>214.493676</v>
      </c>
      <c r="I15" s="8">
        <v>0</v>
      </c>
      <c r="J15" s="24">
        <v>0</v>
      </c>
      <c r="K15" s="25"/>
      <c r="L15" s="26">
        <v>0</v>
      </c>
      <c r="M15" s="8"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2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260</v>
      </c>
      <c r="Y1" s="9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231</v>
      </c>
      <c r="E4" s="4" t="s">
        <v>259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263</v>
      </c>
      <c r="Y1" s="17"/>
    </row>
    <row r="2" ht="19.5" customHeight="1" spans="1:25">
      <c r="A2" s="11" t="s">
        <v>264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231</v>
      </c>
      <c r="E4" s="12" t="s">
        <v>259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266</v>
      </c>
      <c r="AI1" s="9"/>
    </row>
    <row r="2" ht="23.45" customHeight="1" spans="1:35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231</v>
      </c>
      <c r="E4" s="4" t="s">
        <v>259</v>
      </c>
      <c r="F4" s="4" t="s">
        <v>268</v>
      </c>
      <c r="G4" s="4" t="s">
        <v>269</v>
      </c>
      <c r="H4" s="4" t="s">
        <v>270</v>
      </c>
      <c r="I4" s="4" t="s">
        <v>271</v>
      </c>
      <c r="J4" s="4" t="s">
        <v>272</v>
      </c>
      <c r="K4" s="4" t="s">
        <v>273</v>
      </c>
      <c r="L4" s="4" t="s">
        <v>274</v>
      </c>
      <c r="M4" s="4"/>
      <c r="N4" s="4"/>
      <c r="O4" s="4"/>
      <c r="P4" s="4"/>
      <c r="Q4" s="4"/>
      <c r="R4" s="4"/>
      <c r="S4" s="4"/>
      <c r="T4" s="4"/>
      <c r="U4" s="4" t="s">
        <v>275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276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234</v>
      </c>
      <c r="N5" s="4"/>
      <c r="O5" s="4"/>
      <c r="P5" s="4" t="s">
        <v>235</v>
      </c>
      <c r="Q5" s="4" t="s">
        <v>236</v>
      </c>
      <c r="R5" s="4" t="s">
        <v>237</v>
      </c>
      <c r="S5" s="4" t="s">
        <v>238</v>
      </c>
      <c r="T5" s="4" t="s">
        <v>277</v>
      </c>
      <c r="U5" s="4" t="s">
        <v>9</v>
      </c>
      <c r="V5" s="4" t="s">
        <v>278</v>
      </c>
      <c r="W5" s="4"/>
      <c r="X5" s="4"/>
      <c r="Y5" s="4"/>
      <c r="Z5" s="4"/>
      <c r="AA5" s="4"/>
      <c r="AB5" s="4"/>
      <c r="AC5" s="4"/>
      <c r="AD5" s="4"/>
      <c r="AE5" s="4" t="s">
        <v>279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280</v>
      </c>
      <c r="O6" s="4" t="s">
        <v>241</v>
      </c>
      <c r="P6" s="4"/>
      <c r="Q6" s="4"/>
      <c r="R6" s="4"/>
      <c r="S6" s="4"/>
      <c r="T6" s="4"/>
      <c r="U6" s="4"/>
      <c r="V6" s="4" t="s">
        <v>66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283</v>
      </c>
      <c r="Y8" s="4" t="s">
        <v>284</v>
      </c>
      <c r="Z8" s="4" t="s">
        <v>285</v>
      </c>
      <c r="AA8" s="4" t="s">
        <v>66</v>
      </c>
      <c r="AB8" s="4" t="s">
        <v>283</v>
      </c>
      <c r="AC8" s="4" t="s">
        <v>284</v>
      </c>
      <c r="AD8" s="4" t="s">
        <v>285</v>
      </c>
      <c r="AE8" s="4" t="s">
        <v>66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