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表3.一般公共预算基本支出表!$A$5:$I$37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<sst xmlns="http://schemas.openxmlformats.org/spreadsheetml/2006/main" count="625" uniqueCount="293">
  <si>
    <t>2021年部门（黄冕镇中心校）预算报表</t>
  </si>
  <si>
    <t>公开01表</t>
  </si>
  <si>
    <t>财政拨款收支总表</t>
  </si>
  <si>
    <t>单位：鹿寨县黄冕镇中心校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</si>
  <si>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</si>
  <si>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</si>
  <si>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</si>
  <si>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</si>
  <si>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</si>
  <si>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</si>
  <si>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</si>
  <si>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</si>
  <si>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</si>
  <si>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</si>
  <si>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</si>
  <si>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</si>
  <si>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</si>
  <si>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</si>
  <si>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</si>
  <si>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</si>
  <si>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</si>
  <si>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</si>
  <si>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</si>
  <si>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</si>
  <si>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</si>
  <si>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</si>
  <si>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</si>
  <si>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</si>
  <si>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</si>
  <si>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</si>
  <si>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</si>
  <si>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</si>
  <si>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</si>
  <si>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</si>
  <si>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</si>
  <si>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</si>
  <si>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</si>
  <si>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</si>
  <si>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</si>
  <si>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</si>
  <si>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</si>
  <si>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</si>
  <si>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</si>
  <si>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</si>
  <si>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</si>
  <si>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</si>
  <si>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</si>
  <si>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</si>
  <si>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</si>
  <si>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</si>
  <si>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</si>
  <si>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</si>
  <si>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</si>
  <si>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</si>
  <si>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</si>
  <si>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</si>
  <si>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</si>
  <si>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</si>
  <si>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</si>
  <si>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</si>
  <si>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</si>
  <si>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</si>
  <si>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</si>
  <si>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</si>
  <si>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</si>
  <si>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</si>
  <si>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</si>
  <si>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</si>
  <si>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</si>
  <si>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</si>
  <si>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</si>
  <si>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</si>
  <si>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</si>
  <si>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</si>
  <si>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</si>
  <si>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</si>
  <si>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</si>
  <si>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</si>
  <si>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</si>
  <si>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</si>
  <si>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</si>
  <si>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 xml:space="preserve">  鹿寨县黄冕乡中心校</t>
  </si>
  <si>
    <t>205</t>
  </si>
  <si>
    <t>02</t>
  </si>
  <si>
    <t>01</t>
  </si>
  <si>
    <t xml:space="preserve">    学前教育</t>
  </si>
  <si>
    <t xml:space="preserve">    小学教育</t>
  </si>
  <si>
    <t>09</t>
  </si>
  <si>
    <t>99</t>
  </si>
  <si>
    <t xml:space="preserve">    其他教育费附加安排的支出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</si>
  <si>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</si>
  <si>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</si>
  <si>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</si>
  <si>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</si>
  <si>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</si>
  <si>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</si>
  <si>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</si>
  <si>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</si>
  <si>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</si>
  <si>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</si>
  <si>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</si>
  <si>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</si>
  <si>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</si>
  <si>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</si>
  <si>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</si>
  <si>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</si>
  <si>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</si>
  <si>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黄冕镇中心校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</si>
  <si>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</si>
  <si>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</si>
  <si>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</si>
  <si>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</si>
  <si>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</si>
  <si>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</si>
  <si>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</si>
  <si>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</si>
  <si>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</si>
  <si>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</si>
  <si>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</si>
  <si>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</si>
  <si>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</si>
  <si>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</si>
  <si>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</si>
  <si>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</si>
  <si>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</si>
  <si>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</si>
  <si>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工会费</t>
  </si>
  <si>
    <t>其他商品和服务支出</t>
  </si>
  <si>
    <t>退休费</t>
  </si>
  <si>
    <t>生活补助</t>
  </si>
  <si>
    <t>医疗费补助</t>
  </si>
  <si>
    <t>助学金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</si>
  <si>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</si>
  <si>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</si>
  <si>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</si>
  <si>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</si>
  <si>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</si>
  <si>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</si>
  <si>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</si>
  <si>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</si>
  <si>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</si>
  <si>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</si>
  <si>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</si>
  <si>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</si>
  <si>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</si>
  <si>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</si>
  <si>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</si>
  <si>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</si>
  <si>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</si>
  <si>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</si>
  <si>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</si>
  <si>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</si>
  <si>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</si>
  <si>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</si>
  <si>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</si>
  <si>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</si>
  <si>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</si>
  <si>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</si>
  <si>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</si>
  <si>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</si>
  <si>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</si>
  <si>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</si>
  <si>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</si>
  <si>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</si>
  <si>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</si>
  <si>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</si>
  <si>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</si>
  <si>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</si>
  <si>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</si>
  <si>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</si>
  <si>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</si>
  <si>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</si>
  <si>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</si>
  <si>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</si>
  <si>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</si>
  <si>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</si>
  <si>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</si>
  <si>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</si>
  <si>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</si>
  <si>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</si>
  <si>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</si>
  <si>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</si>
  <si>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</si>
  <si>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</si>
  <si>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</si>
  <si>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</si>
  <si>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</si>
  <si>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</si>
  <si>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</si>
  <si>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</si>
  <si>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</si>
  <si>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</si>
  <si>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</si>
  <si>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</si>
  <si>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</si>
  <si>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</si>
  <si>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</si>
  <si>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</si>
  <si>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</si>
  <si>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</si>
  <si>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</si>
  <si>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</si>
  <si>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</si>
  <si>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</si>
  <si>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</si>
  <si>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</si>
  <si>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</si>
  <si>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</si>
  <si>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</si>
  <si>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</si>
  <si>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</si>
  <si>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</si>
  <si>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</si>
  <si>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</si>
  <si>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</si>
  <si>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</si>
  <si>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</si>
  <si>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</si>
  <si>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</si>
  <si>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</si>
  <si>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</si>
  <si>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</si>
  <si>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</si>
  <si>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</si>
  <si>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</si>
  <si>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</si>
  <si>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</si>
  <si>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</si>
  <si>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</si>
  <si>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</si>
  <si>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</si>
  <si>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</si>
  <si>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</si>
  <si>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</si>
  <si>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</si>
  <si>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</si>
  <si>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</si>
  <si>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</si>
  <si>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</si>
  <si>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</si>
  <si>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</si>
  <si>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</si>
  <si>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</si>
  <si>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</si>
  <si>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</si>
  <si>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</si>
  <si>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</si>
  <si>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</si>
  <si>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</si>
  <si>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</si>
  <si>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</si>
  <si>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</si>
  <si>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</si>
  <si>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40101</t>
  </si>
  <si>
    <t>公开07表</t>
  </si>
  <si>
    <t>部门支出总表</t>
  </si>
  <si>
    <t>单位名称(功能分类科目名称)</t>
  </si>
  <si>
    <t xml:space="preserve">  401011</t>
  </si>
  <si>
    <t xml:space="preserve">         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</si>
  <si>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</si>
  <si>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</si>
  <si>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</si>
  <si>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</si>
  <si>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</si>
  <si>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</si>
  <si>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</si>
  <si>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</si>
  <si>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</si>
  <si>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</si>
  <si>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</si>
  <si>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</si>
  <si>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</si>
  <si>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</si>
  <si>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</si>
  <si>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</si>
  <si>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</si>
  <si>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</si>
  <si>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</si>
  <si>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</si>
  <si>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</si>
  <si>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</si>
  <si>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</si>
  <si>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</si>
  <si>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</si>
  <si>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</si>
  <si>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黄冕中心幼儿园</t>
  </si>
  <si>
    <t>图书和档案</t>
  </si>
  <si>
    <t>2021-02-28</t>
  </si>
  <si>
    <t>空调机</t>
  </si>
  <si>
    <t>复印机</t>
  </si>
  <si>
    <t>2021-10-31</t>
  </si>
  <si>
    <t>台式计算机</t>
  </si>
  <si>
    <t>便携式计算机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</si>
</sst>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0"/>
    <numFmt numFmtId="178" formatCode=";;"/>
    <numFmt numFmtId="179" formatCode="#,##0.00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SimSun"/>
      <charset val="134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0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32" fillId="32" borderId="1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176" fontId="0" fillId="0" borderId="3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3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79" fontId="6" fillId="0" borderId="3" xfId="0" applyNumberFormat="1" applyFont="1" applyFill="1" applyBorder="1" applyAlignment="1" applyProtection="1">
      <alignment horizontal="right" vertical="center"/>
    </xf>
    <xf numFmtId="43" fontId="5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 wrapText="1"/>
    </xf>
    <xf numFmtId="0" fontId="10" fillId="0" borderId="0" xfId="0" applyFont="1" applyFill="1">
      <alignment vertical="center"/>
    </xf>
    <xf numFmtId="49" fontId="10" fillId="0" borderId="3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0" fontId="11" fillId="0" borderId="2" xfId="0" applyFont="1" applyFill="1" applyBorder="1" applyAlignment="1">
      <alignment vertical="center" wrapText="1"/>
    </xf>
    <xf numFmtId="178" fontId="10" fillId="0" borderId="6" xfId="0" applyNumberFormat="1" applyFont="1" applyFill="1" applyBorder="1" applyAlignment="1" applyProtection="1">
      <alignment horizontal="left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8" sqref="A8:T8"/>
    </sheetView>
  </sheetViews>
  <sheetFormatPr defaultColWidth="10" defaultRowHeight="13.5" outlineLevelRow="7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5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5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3" sqref="A3:E3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5" t="s">
        <v>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22" t="s">
        <v>262</v>
      </c>
      <c r="Y1" s="22"/>
    </row>
    <row r="2" ht="19.5" customHeight="1" spans="1:25">
      <c r="A2" s="16" t="s">
        <v>263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4.25" customHeight="1" spans="1:25">
      <c r="A3" s="4" t="s">
        <v>3</v>
      </c>
      <c r="B3" s="4"/>
      <c r="C3" s="4"/>
      <c r="D3" s="4"/>
      <c r="E3" s="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2" t="s">
        <v>4</v>
      </c>
      <c r="Y3" s="22"/>
    </row>
    <row r="4" ht="14.25" customHeight="1" spans="1:25">
      <c r="A4" s="17" t="s">
        <v>57</v>
      </c>
      <c r="B4" s="17"/>
      <c r="C4" s="17"/>
      <c r="D4" s="17" t="s">
        <v>227</v>
      </c>
      <c r="E4" s="17" t="s">
        <v>256</v>
      </c>
      <c r="F4" s="17" t="s">
        <v>60</v>
      </c>
      <c r="G4" s="17" t="s">
        <v>61</v>
      </c>
      <c r="H4" s="17"/>
      <c r="I4" s="17"/>
      <c r="J4" s="17"/>
      <c r="K4" s="17"/>
      <c r="L4" s="17" t="s">
        <v>62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 t="s">
        <v>63</v>
      </c>
      <c r="X4" s="17"/>
      <c r="Y4" s="17"/>
    </row>
    <row r="5" ht="48.2" customHeight="1" spans="1:25">
      <c r="A5" s="17" t="s">
        <v>64</v>
      </c>
      <c r="B5" s="17" t="s">
        <v>65</v>
      </c>
      <c r="C5" s="17" t="s">
        <v>66</v>
      </c>
      <c r="D5" s="17"/>
      <c r="E5" s="17"/>
      <c r="F5" s="17"/>
      <c r="G5" s="17" t="s">
        <v>67</v>
      </c>
      <c r="H5" s="17" t="s">
        <v>68</v>
      </c>
      <c r="I5" s="17" t="s">
        <v>69</v>
      </c>
      <c r="J5" s="17" t="s">
        <v>70</v>
      </c>
      <c r="K5" s="17" t="s">
        <v>71</v>
      </c>
      <c r="L5" s="17" t="s">
        <v>67</v>
      </c>
      <c r="M5" s="17" t="s">
        <v>68</v>
      </c>
      <c r="N5" s="17" t="s">
        <v>69</v>
      </c>
      <c r="O5" s="17" t="s">
        <v>70</v>
      </c>
      <c r="P5" s="17" t="s">
        <v>72</v>
      </c>
      <c r="Q5" s="17" t="s">
        <v>73</v>
      </c>
      <c r="R5" s="17" t="s">
        <v>74</v>
      </c>
      <c r="S5" s="17" t="s">
        <v>75</v>
      </c>
      <c r="T5" s="17" t="s">
        <v>76</v>
      </c>
      <c r="U5" s="17" t="s">
        <v>71</v>
      </c>
      <c r="V5" s="17" t="s">
        <v>77</v>
      </c>
      <c r="W5" s="17" t="s">
        <v>67</v>
      </c>
      <c r="X5" s="17" t="s">
        <v>61</v>
      </c>
      <c r="Y5" s="17" t="s">
        <v>78</v>
      </c>
    </row>
    <row r="6" ht="14.25" customHeight="1" spans="1:25">
      <c r="A6" s="17" t="s">
        <v>79</v>
      </c>
      <c r="B6" s="17" t="s">
        <v>79</v>
      </c>
      <c r="C6" s="17" t="s">
        <v>79</v>
      </c>
      <c r="D6" s="17" t="s">
        <v>80</v>
      </c>
      <c r="E6" s="17" t="s">
        <v>80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17">
        <v>11</v>
      </c>
      <c r="Q6" s="17">
        <v>12</v>
      </c>
      <c r="R6" s="17">
        <v>13</v>
      </c>
      <c r="S6" s="17">
        <v>14</v>
      </c>
      <c r="T6" s="17">
        <v>15</v>
      </c>
      <c r="U6" s="17">
        <v>16</v>
      </c>
      <c r="V6" s="17">
        <v>17</v>
      </c>
      <c r="W6" s="17">
        <v>18</v>
      </c>
      <c r="X6" s="17">
        <v>19</v>
      </c>
      <c r="Y6" s="17">
        <v>20</v>
      </c>
    </row>
    <row r="7" s="1" customFormat="1" ht="14.25" customHeight="1" spans="1:25">
      <c r="A7" s="6"/>
      <c r="B7" s="6"/>
      <c r="C7" s="6"/>
      <c r="D7" s="6"/>
      <c r="E7" s="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="1" customFormat="1" ht="14.25" customHeight="1" spans="1:25">
      <c r="A8" s="6"/>
      <c r="B8" s="6"/>
      <c r="C8" s="6"/>
      <c r="D8" s="6"/>
      <c r="E8" s="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="1" customFormat="1" ht="14.25" customHeight="1" spans="1:25">
      <c r="A9" s="6"/>
      <c r="B9" s="6"/>
      <c r="C9" s="6"/>
      <c r="D9" s="6"/>
      <c r="E9" s="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4.25" customHeight="1" spans="1:25">
      <c r="A10" s="18"/>
      <c r="B10" s="18"/>
      <c r="C10" s="18"/>
      <c r="D10" s="19"/>
      <c r="E10" s="1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ht="14.25" customHeight="1"/>
    <row r="12" ht="16.5" customHeight="1" spans="1:7">
      <c r="A12" s="21" t="s">
        <v>264</v>
      </c>
      <c r="B12" s="21"/>
      <c r="C12" s="21"/>
      <c r="D12" s="21"/>
      <c r="E12" s="21"/>
      <c r="F12" s="21"/>
      <c r="G12" s="21"/>
    </row>
  </sheetData>
  <mergeCells count="12">
    <mergeCell ref="X1:Y1"/>
    <mergeCell ref="A2:Y2"/>
    <mergeCell ref="A3:E3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7"/>
  <sheetViews>
    <sheetView workbookViewId="0">
      <selection activeCell="A3" sqref="A3:E3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5" width="9.875" style="1" customWidth="1"/>
    <col min="6" max="6" width="11.375" style="1" customWidth="1"/>
    <col min="7" max="7" width="9.2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6.2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10.25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3" t="s">
        <v>265</v>
      </c>
      <c r="AI1" s="13"/>
    </row>
    <row r="2" ht="23.45" customHeight="1" spans="1:35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4" t="s">
        <v>3</v>
      </c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 t="s">
        <v>4</v>
      </c>
      <c r="AI3" s="13"/>
    </row>
    <row r="4" ht="14.25" customHeight="1" spans="1:35">
      <c r="A4" s="5" t="s">
        <v>57</v>
      </c>
      <c r="B4" s="5"/>
      <c r="C4" s="5"/>
      <c r="D4" s="5" t="s">
        <v>227</v>
      </c>
      <c r="E4" s="5" t="s">
        <v>256</v>
      </c>
      <c r="F4" s="5" t="s">
        <v>267</v>
      </c>
      <c r="G4" s="5" t="s">
        <v>268</v>
      </c>
      <c r="H4" s="5" t="s">
        <v>269</v>
      </c>
      <c r="I4" s="5" t="s">
        <v>270</v>
      </c>
      <c r="J4" s="5" t="s">
        <v>271</v>
      </c>
      <c r="K4" s="5" t="s">
        <v>272</v>
      </c>
      <c r="L4" s="5" t="s">
        <v>273</v>
      </c>
      <c r="M4" s="5"/>
      <c r="N4" s="5"/>
      <c r="O4" s="5"/>
      <c r="P4" s="5"/>
      <c r="Q4" s="5"/>
      <c r="R4" s="5"/>
      <c r="S4" s="5"/>
      <c r="T4" s="5"/>
      <c r="U4" s="5" t="s">
        <v>274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 t="s">
        <v>275</v>
      </c>
    </row>
    <row r="5" ht="29.45" customHeight="1" spans="1:35">
      <c r="A5" s="5" t="s">
        <v>64</v>
      </c>
      <c r="B5" s="5" t="s">
        <v>65</v>
      </c>
      <c r="C5" s="5" t="s">
        <v>66</v>
      </c>
      <c r="D5" s="5"/>
      <c r="E5" s="5"/>
      <c r="F5" s="5"/>
      <c r="G5" s="5"/>
      <c r="H5" s="5"/>
      <c r="I5" s="5"/>
      <c r="J5" s="5"/>
      <c r="K5" s="5"/>
      <c r="L5" s="5" t="s">
        <v>60</v>
      </c>
      <c r="M5" s="5" t="s">
        <v>230</v>
      </c>
      <c r="N5" s="5"/>
      <c r="O5" s="5"/>
      <c r="P5" s="5" t="s">
        <v>231</v>
      </c>
      <c r="Q5" s="5" t="s">
        <v>232</v>
      </c>
      <c r="R5" s="5" t="s">
        <v>233</v>
      </c>
      <c r="S5" s="5" t="s">
        <v>234</v>
      </c>
      <c r="T5" s="5" t="s">
        <v>276</v>
      </c>
      <c r="U5" s="5" t="s">
        <v>10</v>
      </c>
      <c r="V5" s="5" t="s">
        <v>277</v>
      </c>
      <c r="W5" s="5"/>
      <c r="X5" s="5"/>
      <c r="Y5" s="5"/>
      <c r="Z5" s="5"/>
      <c r="AA5" s="5"/>
      <c r="AB5" s="5"/>
      <c r="AC5" s="5"/>
      <c r="AD5" s="5"/>
      <c r="AE5" s="5" t="s">
        <v>278</v>
      </c>
      <c r="AF5" s="5"/>
      <c r="AG5" s="5"/>
      <c r="AH5" s="5"/>
      <c r="AI5" s="5"/>
    </row>
    <row r="6" ht="12.75" customHeight="1" spans="1: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10</v>
      </c>
      <c r="N6" s="5" t="s">
        <v>279</v>
      </c>
      <c r="O6" s="5" t="s">
        <v>237</v>
      </c>
      <c r="P6" s="5"/>
      <c r="Q6" s="5"/>
      <c r="R6" s="5"/>
      <c r="S6" s="5"/>
      <c r="T6" s="5"/>
      <c r="U6" s="5"/>
      <c r="V6" s="5" t="s">
        <v>67</v>
      </c>
      <c r="W6" s="5" t="s">
        <v>280</v>
      </c>
      <c r="X6" s="5"/>
      <c r="Y6" s="5"/>
      <c r="Z6" s="5"/>
      <c r="AA6" s="5" t="s">
        <v>281</v>
      </c>
      <c r="AB6" s="5"/>
      <c r="AC6" s="5"/>
      <c r="AD6" s="5"/>
      <c r="AE6" s="5"/>
      <c r="AF6" s="5"/>
      <c r="AG6" s="5"/>
      <c r="AH6" s="5"/>
      <c r="AI6" s="5"/>
    </row>
    <row r="7" ht="21.95" customHeight="1" spans="1: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ht="73.9" customHeight="1" spans="1: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67</v>
      </c>
      <c r="X8" s="5" t="s">
        <v>282</v>
      </c>
      <c r="Y8" s="5" t="s">
        <v>283</v>
      </c>
      <c r="Z8" s="5" t="s">
        <v>284</v>
      </c>
      <c r="AA8" s="5" t="s">
        <v>67</v>
      </c>
      <c r="AB8" s="5" t="s">
        <v>282</v>
      </c>
      <c r="AC8" s="5" t="s">
        <v>283</v>
      </c>
      <c r="AD8" s="5" t="s">
        <v>284</v>
      </c>
      <c r="AE8" s="5" t="s">
        <v>67</v>
      </c>
      <c r="AF8" s="5" t="s">
        <v>282</v>
      </c>
      <c r="AG8" s="5" t="s">
        <v>283</v>
      </c>
      <c r="AH8" s="5" t="s">
        <v>284</v>
      </c>
      <c r="AI8" s="5"/>
    </row>
    <row r="9" ht="14.25" customHeight="1" spans="1:35">
      <c r="A9" s="5" t="s">
        <v>80</v>
      </c>
      <c r="B9" s="5" t="s">
        <v>80</v>
      </c>
      <c r="C9" s="5" t="s">
        <v>80</v>
      </c>
      <c r="D9" s="5" t="s">
        <v>80</v>
      </c>
      <c r="E9" s="5" t="s">
        <v>80</v>
      </c>
      <c r="F9" s="5" t="s">
        <v>80</v>
      </c>
      <c r="G9" s="5" t="s">
        <v>80</v>
      </c>
      <c r="H9" s="5" t="s">
        <v>80</v>
      </c>
      <c r="I9" s="5" t="s">
        <v>80</v>
      </c>
      <c r="J9" s="5">
        <v>1</v>
      </c>
      <c r="K9" s="5">
        <v>2</v>
      </c>
      <c r="L9" s="5">
        <v>3</v>
      </c>
      <c r="M9" s="5">
        <v>4</v>
      </c>
      <c r="N9" s="5">
        <v>5</v>
      </c>
      <c r="O9" s="5">
        <v>6</v>
      </c>
      <c r="P9" s="5">
        <v>7</v>
      </c>
      <c r="Q9" s="5">
        <v>8</v>
      </c>
      <c r="R9" s="5">
        <v>9</v>
      </c>
      <c r="S9" s="5">
        <v>10</v>
      </c>
      <c r="T9" s="5">
        <v>11</v>
      </c>
      <c r="U9" s="5">
        <v>12</v>
      </c>
      <c r="V9" s="5">
        <v>13</v>
      </c>
      <c r="W9" s="5">
        <v>14</v>
      </c>
      <c r="X9" s="5">
        <v>15</v>
      </c>
      <c r="Y9" s="5">
        <v>16</v>
      </c>
      <c r="Z9" s="5">
        <v>17</v>
      </c>
      <c r="AA9" s="5">
        <v>18</v>
      </c>
      <c r="AB9" s="5">
        <v>19</v>
      </c>
      <c r="AC9" s="5">
        <v>20</v>
      </c>
      <c r="AD9" s="5">
        <v>21</v>
      </c>
      <c r="AE9" s="5">
        <v>22</v>
      </c>
      <c r="AF9" s="5">
        <v>23</v>
      </c>
      <c r="AG9" s="5">
        <v>24</v>
      </c>
      <c r="AH9" s="5">
        <v>25</v>
      </c>
      <c r="AI9" s="5">
        <v>26</v>
      </c>
    </row>
    <row r="10" ht="22.7" customHeight="1" spans="1:35">
      <c r="A10" s="6"/>
      <c r="B10" s="6"/>
      <c r="C10" s="6"/>
      <c r="D10" s="6"/>
      <c r="E10" s="6"/>
      <c r="F10" s="6"/>
      <c r="G10" s="6"/>
      <c r="H10" s="6"/>
      <c r="I10" s="6"/>
      <c r="J10" s="8">
        <v>9</v>
      </c>
      <c r="K10" s="9"/>
      <c r="L10" s="10">
        <v>5.5</v>
      </c>
      <c r="M10" s="10">
        <v>1.5</v>
      </c>
      <c r="N10" s="10">
        <v>0</v>
      </c>
      <c r="O10" s="10">
        <v>1.5</v>
      </c>
      <c r="P10" s="10"/>
      <c r="Q10" s="10"/>
      <c r="R10" s="10">
        <v>4</v>
      </c>
      <c r="S10" s="12"/>
      <c r="T10" s="12"/>
      <c r="U10" s="10">
        <v>5.5</v>
      </c>
      <c r="V10" s="10">
        <v>5.5</v>
      </c>
      <c r="W10" s="10">
        <v>5.5</v>
      </c>
      <c r="X10" s="10">
        <v>5.5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9"/>
    </row>
    <row r="11" ht="22.7" customHeight="1" spans="1:35">
      <c r="A11" s="7"/>
      <c r="B11" s="7"/>
      <c r="C11" s="7"/>
      <c r="D11" s="7" t="s">
        <v>253</v>
      </c>
      <c r="E11" s="7" t="s">
        <v>81</v>
      </c>
      <c r="F11" s="6"/>
      <c r="G11" s="6"/>
      <c r="H11" s="6"/>
      <c r="I11" s="6"/>
      <c r="J11" s="8">
        <f>J12+J13+J14+J15+J16</f>
        <v>9</v>
      </c>
      <c r="K11" s="9"/>
      <c r="L11" s="10">
        <f>L12+L13+L14+L15+L16</f>
        <v>5.5</v>
      </c>
      <c r="M11" s="10">
        <f t="shared" ref="M11:R11" si="0">M12+M13+M14+M15+M16</f>
        <v>1.5</v>
      </c>
      <c r="N11" s="10">
        <f t="shared" si="0"/>
        <v>0</v>
      </c>
      <c r="O11" s="10">
        <f t="shared" si="0"/>
        <v>1.5</v>
      </c>
      <c r="P11" s="10"/>
      <c r="Q11" s="10"/>
      <c r="R11" s="10">
        <f t="shared" si="0"/>
        <v>4</v>
      </c>
      <c r="S11" s="12"/>
      <c r="T11" s="12"/>
      <c r="U11" s="10">
        <v>5.5</v>
      </c>
      <c r="V11" s="10">
        <v>5.5</v>
      </c>
      <c r="W11" s="10">
        <v>5.5</v>
      </c>
      <c r="X11" s="10">
        <v>5.5</v>
      </c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"/>
    </row>
    <row r="12" ht="22.7" customHeight="1" spans="1:35">
      <c r="A12" s="7" t="s">
        <v>82</v>
      </c>
      <c r="B12" s="7" t="s">
        <v>83</v>
      </c>
      <c r="C12" s="7" t="s">
        <v>84</v>
      </c>
      <c r="D12" s="7" t="s">
        <v>258</v>
      </c>
      <c r="E12" s="7" t="s">
        <v>85</v>
      </c>
      <c r="F12" s="6" t="s">
        <v>285</v>
      </c>
      <c r="G12" s="7" t="s">
        <v>286</v>
      </c>
      <c r="H12" s="6"/>
      <c r="I12" s="6"/>
      <c r="J12" s="8">
        <v>1</v>
      </c>
      <c r="K12" s="9"/>
      <c r="L12" s="10">
        <f>M12+R12</f>
        <v>0.5</v>
      </c>
      <c r="M12" s="10">
        <f>O12</f>
        <v>0.5</v>
      </c>
      <c r="N12" s="10"/>
      <c r="O12" s="11">
        <v>0.5</v>
      </c>
      <c r="P12" s="10"/>
      <c r="Q12" s="10"/>
      <c r="R12" s="10"/>
      <c r="S12" s="12"/>
      <c r="T12" s="12"/>
      <c r="U12" s="10">
        <v>0.5</v>
      </c>
      <c r="V12" s="10">
        <v>0.5</v>
      </c>
      <c r="W12" s="10">
        <v>0.5</v>
      </c>
      <c r="X12" s="10">
        <v>0.5</v>
      </c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4" t="s">
        <v>287</v>
      </c>
    </row>
    <row r="13" ht="22.7" customHeight="1" spans="1:35">
      <c r="A13" s="7" t="s">
        <v>82</v>
      </c>
      <c r="B13" s="7" t="s">
        <v>83</v>
      </c>
      <c r="C13" s="7" t="s">
        <v>84</v>
      </c>
      <c r="D13" s="7" t="s">
        <v>258</v>
      </c>
      <c r="E13" s="7" t="s">
        <v>85</v>
      </c>
      <c r="F13" s="6" t="s">
        <v>285</v>
      </c>
      <c r="G13" s="7" t="s">
        <v>288</v>
      </c>
      <c r="H13" s="6"/>
      <c r="I13" s="6"/>
      <c r="J13" s="8"/>
      <c r="K13" s="9"/>
      <c r="L13" s="10">
        <f t="shared" ref="L13:L16" si="1">M13+R13</f>
        <v>1</v>
      </c>
      <c r="M13" s="10">
        <f>O13</f>
        <v>1</v>
      </c>
      <c r="N13" s="10"/>
      <c r="O13" s="11">
        <v>1</v>
      </c>
      <c r="P13" s="10"/>
      <c r="Q13" s="10"/>
      <c r="R13" s="10"/>
      <c r="S13" s="12"/>
      <c r="T13" s="12"/>
      <c r="U13" s="10">
        <v>1</v>
      </c>
      <c r="V13" s="10">
        <v>1</v>
      </c>
      <c r="W13" s="10">
        <v>1</v>
      </c>
      <c r="X13" s="10">
        <v>1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4" t="s">
        <v>287</v>
      </c>
    </row>
    <row r="14" ht="22.7" customHeight="1" spans="1:35">
      <c r="A14" s="7" t="s">
        <v>82</v>
      </c>
      <c r="B14" s="7" t="s">
        <v>83</v>
      </c>
      <c r="C14" s="7" t="s">
        <v>83</v>
      </c>
      <c r="D14" s="7" t="s">
        <v>258</v>
      </c>
      <c r="E14" s="7" t="s">
        <v>86</v>
      </c>
      <c r="F14" s="6" t="s">
        <v>107</v>
      </c>
      <c r="G14" s="7" t="s">
        <v>289</v>
      </c>
      <c r="H14" s="6"/>
      <c r="I14" s="6"/>
      <c r="J14" s="8">
        <v>1</v>
      </c>
      <c r="K14" s="9">
        <v>7000</v>
      </c>
      <c r="L14" s="10">
        <f t="shared" si="1"/>
        <v>0.7</v>
      </c>
      <c r="M14" s="10"/>
      <c r="N14" s="10"/>
      <c r="O14" s="10"/>
      <c r="P14" s="10"/>
      <c r="Q14" s="10"/>
      <c r="R14" s="11">
        <v>0.7</v>
      </c>
      <c r="S14" s="12"/>
      <c r="T14" s="12"/>
      <c r="U14" s="10">
        <v>0.7</v>
      </c>
      <c r="V14" s="10">
        <v>0.7</v>
      </c>
      <c r="W14" s="10">
        <v>0.7</v>
      </c>
      <c r="X14" s="10">
        <v>0.7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4" t="s">
        <v>290</v>
      </c>
    </row>
    <row r="15" ht="22.7" customHeight="1" spans="1:35">
      <c r="A15" s="7" t="s">
        <v>82</v>
      </c>
      <c r="B15" s="7" t="s">
        <v>83</v>
      </c>
      <c r="C15" s="7" t="s">
        <v>83</v>
      </c>
      <c r="D15" s="7" t="s">
        <v>258</v>
      </c>
      <c r="E15" s="7" t="s">
        <v>86</v>
      </c>
      <c r="F15" s="6" t="s">
        <v>107</v>
      </c>
      <c r="G15" s="7" t="s">
        <v>291</v>
      </c>
      <c r="H15" s="6"/>
      <c r="I15" s="6"/>
      <c r="J15" s="8">
        <v>6</v>
      </c>
      <c r="K15" s="9">
        <v>4500</v>
      </c>
      <c r="L15" s="10">
        <f t="shared" si="1"/>
        <v>2.7</v>
      </c>
      <c r="M15" s="10"/>
      <c r="N15" s="10"/>
      <c r="O15" s="10"/>
      <c r="P15" s="10"/>
      <c r="Q15" s="10"/>
      <c r="R15" s="11">
        <v>2.7</v>
      </c>
      <c r="S15" s="12"/>
      <c r="T15" s="12"/>
      <c r="U15" s="10">
        <v>2.7</v>
      </c>
      <c r="V15" s="10">
        <v>2.7</v>
      </c>
      <c r="W15" s="10">
        <v>2.7</v>
      </c>
      <c r="X15" s="10">
        <v>2.7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4" t="s">
        <v>290</v>
      </c>
    </row>
    <row r="16" ht="22.7" customHeight="1" spans="1:35">
      <c r="A16" s="7" t="s">
        <v>82</v>
      </c>
      <c r="B16" s="7" t="s">
        <v>83</v>
      </c>
      <c r="C16" s="7" t="s">
        <v>83</v>
      </c>
      <c r="D16" s="7" t="s">
        <v>258</v>
      </c>
      <c r="E16" s="7" t="s">
        <v>86</v>
      </c>
      <c r="F16" s="6" t="s">
        <v>107</v>
      </c>
      <c r="G16" s="7" t="s">
        <v>292</v>
      </c>
      <c r="H16" s="6"/>
      <c r="I16" s="6"/>
      <c r="J16" s="8">
        <v>1</v>
      </c>
      <c r="K16" s="9">
        <v>6000</v>
      </c>
      <c r="L16" s="10">
        <f t="shared" si="1"/>
        <v>0.6</v>
      </c>
      <c r="M16" s="10"/>
      <c r="N16" s="10"/>
      <c r="O16" s="10"/>
      <c r="P16" s="10"/>
      <c r="Q16" s="10"/>
      <c r="R16" s="11">
        <v>0.6</v>
      </c>
      <c r="S16" s="12"/>
      <c r="T16" s="12"/>
      <c r="U16" s="10">
        <v>0.6</v>
      </c>
      <c r="V16" s="10">
        <v>0.6</v>
      </c>
      <c r="W16" s="10">
        <v>0.6</v>
      </c>
      <c r="X16" s="10">
        <v>0.6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4" t="s">
        <v>290</v>
      </c>
    </row>
    <row r="17" ht="14.25" customHeight="1"/>
  </sheetData>
  <mergeCells count="35">
    <mergeCell ref="AH1:AI1"/>
    <mergeCell ref="A2:AI2"/>
    <mergeCell ref="A3:E3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A3" sqref="A3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2"/>
      <c r="B1" s="15"/>
      <c r="C1" s="15"/>
      <c r="D1" s="15"/>
      <c r="E1" s="15"/>
      <c r="F1" s="15"/>
      <c r="G1" s="22" t="s">
        <v>1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19.5" spans="1:20">
      <c r="A2" s="16" t="s">
        <v>2</v>
      </c>
      <c r="B2" s="16"/>
      <c r="C2" s="16"/>
      <c r="D2" s="16"/>
      <c r="E2" s="16"/>
      <c r="F2" s="16"/>
      <c r="G2" s="16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7">
      <c r="A3" s="15" t="s">
        <v>3</v>
      </c>
      <c r="B3" s="15"/>
      <c r="C3" s="15"/>
      <c r="D3" s="15"/>
      <c r="E3" s="15"/>
      <c r="F3" s="15"/>
      <c r="G3" s="22" t="s">
        <v>4</v>
      </c>
    </row>
    <row r="4" spans="1:7">
      <c r="A4" s="63" t="s">
        <v>5</v>
      </c>
      <c r="B4" s="63"/>
      <c r="C4" s="63" t="s">
        <v>6</v>
      </c>
      <c r="D4" s="63"/>
      <c r="E4" s="63"/>
      <c r="F4" s="63"/>
      <c r="G4" s="63"/>
    </row>
    <row r="5" spans="1:7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</row>
    <row r="6" spans="1:7">
      <c r="A6" s="19" t="s">
        <v>14</v>
      </c>
      <c r="B6" s="64">
        <v>1727.07</v>
      </c>
      <c r="C6" s="19" t="s">
        <v>15</v>
      </c>
      <c r="D6" s="64">
        <f>SUM(E6:G6)</f>
        <v>0</v>
      </c>
      <c r="E6" s="64"/>
      <c r="F6" s="64"/>
      <c r="G6" s="64"/>
    </row>
    <row r="7" spans="1:7">
      <c r="A7" s="19" t="s">
        <v>16</v>
      </c>
      <c r="B7" s="64"/>
      <c r="C7" s="19" t="s">
        <v>17</v>
      </c>
      <c r="D7" s="64">
        <f t="shared" ref="D7:D33" si="0">SUM(E7:G7)</f>
        <v>0</v>
      </c>
      <c r="E7" s="64"/>
      <c r="F7" s="64"/>
      <c r="G7" s="64"/>
    </row>
    <row r="8" spans="1:7">
      <c r="A8" s="19" t="s">
        <v>18</v>
      </c>
      <c r="B8" s="64"/>
      <c r="C8" s="19" t="s">
        <v>19</v>
      </c>
      <c r="D8" s="64">
        <f t="shared" si="0"/>
        <v>0</v>
      </c>
      <c r="E8" s="64"/>
      <c r="F8" s="64"/>
      <c r="G8" s="64"/>
    </row>
    <row r="9" spans="1:7">
      <c r="A9" s="19"/>
      <c r="B9" s="64"/>
      <c r="C9" s="19" t="s">
        <v>20</v>
      </c>
      <c r="D9" s="64">
        <f t="shared" si="0"/>
        <v>0</v>
      </c>
      <c r="E9" s="64"/>
      <c r="F9" s="64"/>
      <c r="G9" s="64"/>
    </row>
    <row r="10" spans="1:7">
      <c r="A10" s="19"/>
      <c r="B10" s="64"/>
      <c r="C10" s="19" t="s">
        <v>21</v>
      </c>
      <c r="D10" s="64">
        <v>1230.89</v>
      </c>
      <c r="E10" s="64">
        <v>1230.89</v>
      </c>
      <c r="F10" s="64"/>
      <c r="G10" s="64"/>
    </row>
    <row r="11" spans="1:7">
      <c r="A11" s="19"/>
      <c r="B11" s="64"/>
      <c r="C11" s="19" t="s">
        <v>22</v>
      </c>
      <c r="D11" s="64">
        <f t="shared" si="0"/>
        <v>0</v>
      </c>
      <c r="E11" s="64"/>
      <c r="F11" s="64"/>
      <c r="G11" s="64"/>
    </row>
    <row r="12" spans="1:7">
      <c r="A12" s="19"/>
      <c r="B12" s="64"/>
      <c r="C12" s="19" t="s">
        <v>23</v>
      </c>
      <c r="D12" s="64">
        <f t="shared" si="0"/>
        <v>0</v>
      </c>
      <c r="E12" s="64"/>
      <c r="F12" s="64"/>
      <c r="G12" s="64"/>
    </row>
    <row r="13" spans="1:7">
      <c r="A13" s="19"/>
      <c r="B13" s="64"/>
      <c r="C13" s="19" t="s">
        <v>24</v>
      </c>
      <c r="D13" s="64">
        <v>321.33</v>
      </c>
      <c r="E13" s="64">
        <v>321.33</v>
      </c>
      <c r="F13" s="64"/>
      <c r="G13" s="64"/>
    </row>
    <row r="14" spans="1:7">
      <c r="A14" s="19"/>
      <c r="B14" s="64"/>
      <c r="C14" s="19" t="s">
        <v>25</v>
      </c>
      <c r="D14" s="64">
        <v>68.88</v>
      </c>
      <c r="E14" s="64">
        <v>68.88</v>
      </c>
      <c r="F14" s="64"/>
      <c r="G14" s="64"/>
    </row>
    <row r="15" spans="1:7">
      <c r="A15" s="19"/>
      <c r="B15" s="64"/>
      <c r="C15" s="19" t="s">
        <v>26</v>
      </c>
      <c r="D15" s="64">
        <f t="shared" si="0"/>
        <v>0</v>
      </c>
      <c r="E15" s="64"/>
      <c r="F15" s="64"/>
      <c r="G15" s="64"/>
    </row>
    <row r="16" spans="1:7">
      <c r="A16" s="19"/>
      <c r="B16" s="64"/>
      <c r="C16" s="19" t="s">
        <v>27</v>
      </c>
      <c r="D16" s="64">
        <f t="shared" si="0"/>
        <v>0</v>
      </c>
      <c r="E16" s="64"/>
      <c r="F16" s="64"/>
      <c r="G16" s="64"/>
    </row>
    <row r="17" spans="1:7">
      <c r="A17" s="19"/>
      <c r="B17" s="64"/>
      <c r="C17" s="19" t="s">
        <v>28</v>
      </c>
      <c r="D17" s="64">
        <f t="shared" si="0"/>
        <v>0</v>
      </c>
      <c r="E17" s="64"/>
      <c r="F17" s="64"/>
      <c r="G17" s="64"/>
    </row>
    <row r="18" spans="1:7">
      <c r="A18" s="19"/>
      <c r="B18" s="64"/>
      <c r="C18" s="19" t="s">
        <v>29</v>
      </c>
      <c r="D18" s="64">
        <f t="shared" si="0"/>
        <v>0</v>
      </c>
      <c r="E18" s="64"/>
      <c r="F18" s="64"/>
      <c r="G18" s="64"/>
    </row>
    <row r="19" spans="1:7">
      <c r="A19" s="19"/>
      <c r="B19" s="64"/>
      <c r="C19" s="19" t="s">
        <v>30</v>
      </c>
      <c r="D19" s="64">
        <f t="shared" si="0"/>
        <v>0</v>
      </c>
      <c r="E19" s="64"/>
      <c r="F19" s="64"/>
      <c r="G19" s="64"/>
    </row>
    <row r="20" spans="1:7">
      <c r="A20" s="19"/>
      <c r="B20" s="64"/>
      <c r="C20" s="19" t="s">
        <v>31</v>
      </c>
      <c r="D20" s="64">
        <f t="shared" si="0"/>
        <v>0</v>
      </c>
      <c r="E20" s="64"/>
      <c r="F20" s="64"/>
      <c r="G20" s="64"/>
    </row>
    <row r="21" spans="1:7">
      <c r="A21" s="19"/>
      <c r="B21" s="64"/>
      <c r="C21" s="19" t="s">
        <v>32</v>
      </c>
      <c r="D21" s="64">
        <f t="shared" si="0"/>
        <v>0</v>
      </c>
      <c r="E21" s="64"/>
      <c r="F21" s="64"/>
      <c r="G21" s="64"/>
    </row>
    <row r="22" spans="1:7">
      <c r="A22" s="19"/>
      <c r="B22" s="64"/>
      <c r="C22" s="19" t="s">
        <v>33</v>
      </c>
      <c r="D22" s="64">
        <f t="shared" si="0"/>
        <v>0</v>
      </c>
      <c r="E22" s="64"/>
      <c r="F22" s="64"/>
      <c r="G22" s="64"/>
    </row>
    <row r="23" spans="1:7">
      <c r="A23" s="19"/>
      <c r="B23" s="64"/>
      <c r="C23" s="19" t="s">
        <v>34</v>
      </c>
      <c r="D23" s="64">
        <f t="shared" si="0"/>
        <v>0</v>
      </c>
      <c r="E23" s="64"/>
      <c r="F23" s="64"/>
      <c r="G23" s="64"/>
    </row>
    <row r="24" spans="1:7">
      <c r="A24" s="19"/>
      <c r="B24" s="64"/>
      <c r="C24" s="19" t="s">
        <v>35</v>
      </c>
      <c r="D24" s="64">
        <v>105.97</v>
      </c>
      <c r="E24" s="64">
        <v>105.97</v>
      </c>
      <c r="F24" s="64"/>
      <c r="G24" s="64"/>
    </row>
    <row r="25" spans="1:7">
      <c r="A25" s="19"/>
      <c r="B25" s="64"/>
      <c r="C25" s="19" t="s">
        <v>36</v>
      </c>
      <c r="D25" s="64">
        <f t="shared" si="0"/>
        <v>0</v>
      </c>
      <c r="E25" s="64"/>
      <c r="F25" s="64"/>
      <c r="G25" s="64"/>
    </row>
    <row r="26" spans="1:7">
      <c r="A26" s="19"/>
      <c r="B26" s="64"/>
      <c r="C26" s="19" t="s">
        <v>37</v>
      </c>
      <c r="D26" s="64">
        <f t="shared" si="0"/>
        <v>0</v>
      </c>
      <c r="E26" s="64"/>
      <c r="F26" s="64"/>
      <c r="G26" s="64"/>
    </row>
    <row r="27" spans="1:7">
      <c r="A27" s="19"/>
      <c r="B27" s="64"/>
      <c r="C27" s="19" t="s">
        <v>38</v>
      </c>
      <c r="D27" s="64">
        <f t="shared" si="0"/>
        <v>0</v>
      </c>
      <c r="E27" s="64"/>
      <c r="F27" s="64"/>
      <c r="G27" s="64"/>
    </row>
    <row r="28" spans="1:7">
      <c r="A28" s="19"/>
      <c r="B28" s="64"/>
      <c r="C28" s="19" t="s">
        <v>39</v>
      </c>
      <c r="D28" s="64">
        <f t="shared" si="0"/>
        <v>0</v>
      </c>
      <c r="E28" s="64"/>
      <c r="F28" s="64"/>
      <c r="G28" s="64"/>
    </row>
    <row r="29" spans="1:7">
      <c r="A29" s="19"/>
      <c r="B29" s="64"/>
      <c r="C29" s="19" t="s">
        <v>40</v>
      </c>
      <c r="D29" s="64">
        <f t="shared" si="0"/>
        <v>0</v>
      </c>
      <c r="E29" s="64"/>
      <c r="F29" s="64"/>
      <c r="G29" s="64"/>
    </row>
    <row r="30" spans="1:7">
      <c r="A30" s="19"/>
      <c r="B30" s="64"/>
      <c r="C30" s="19" t="s">
        <v>41</v>
      </c>
      <c r="D30" s="64">
        <f t="shared" si="0"/>
        <v>0</v>
      </c>
      <c r="E30" s="64"/>
      <c r="F30" s="64"/>
      <c r="G30" s="64"/>
    </row>
    <row r="31" spans="1:7">
      <c r="A31" s="19"/>
      <c r="B31" s="64"/>
      <c r="C31" s="19" t="s">
        <v>42</v>
      </c>
      <c r="D31" s="64">
        <f t="shared" si="0"/>
        <v>0</v>
      </c>
      <c r="E31" s="64"/>
      <c r="F31" s="64"/>
      <c r="G31" s="64"/>
    </row>
    <row r="32" spans="1:7">
      <c r="A32" s="19"/>
      <c r="B32" s="64"/>
      <c r="C32" s="19" t="s">
        <v>43</v>
      </c>
      <c r="D32" s="64">
        <f t="shared" si="0"/>
        <v>0</v>
      </c>
      <c r="E32" s="64"/>
      <c r="F32" s="64"/>
      <c r="G32" s="64"/>
    </row>
    <row r="33" spans="1:7">
      <c r="A33" s="19"/>
      <c r="B33" s="64"/>
      <c r="C33" s="19" t="s">
        <v>44</v>
      </c>
      <c r="D33" s="64">
        <f t="shared" si="0"/>
        <v>0</v>
      </c>
      <c r="E33" s="64"/>
      <c r="F33" s="64"/>
      <c r="G33" s="64"/>
    </row>
    <row r="34" spans="1:7">
      <c r="A34" s="63" t="s">
        <v>45</v>
      </c>
      <c r="B34" s="64">
        <f>SUM(B6:B33)</f>
        <v>1727.07</v>
      </c>
      <c r="C34" s="63" t="s">
        <v>46</v>
      </c>
      <c r="D34" s="64">
        <f>SUM(D6:D33)</f>
        <v>1727.07</v>
      </c>
      <c r="E34" s="64">
        <f>SUM(E6:E33)</f>
        <v>1727.07</v>
      </c>
      <c r="F34" s="64">
        <f>SUM(F6:F33)</f>
        <v>0</v>
      </c>
      <c r="G34" s="64">
        <f>SUM(G6:G33)</f>
        <v>0</v>
      </c>
    </row>
    <row r="35" spans="1:7">
      <c r="A35" s="19" t="s">
        <v>47</v>
      </c>
      <c r="B35" s="64">
        <f>SUM(B36:B38)</f>
        <v>0</v>
      </c>
      <c r="C35" s="19" t="s">
        <v>48</v>
      </c>
      <c r="D35" s="64"/>
      <c r="E35" s="64"/>
      <c r="F35" s="64"/>
      <c r="G35" s="64"/>
    </row>
    <row r="36" spans="1:7">
      <c r="A36" s="19" t="s">
        <v>49</v>
      </c>
      <c r="B36" s="64"/>
      <c r="C36" s="19"/>
      <c r="D36" s="64"/>
      <c r="E36" s="64"/>
      <c r="F36" s="64"/>
      <c r="G36" s="64"/>
    </row>
    <row r="37" spans="1:7">
      <c r="A37" s="19" t="s">
        <v>50</v>
      </c>
      <c r="B37" s="64"/>
      <c r="C37" s="19"/>
      <c r="D37" s="64"/>
      <c r="E37" s="64"/>
      <c r="F37" s="64"/>
      <c r="G37" s="64"/>
    </row>
    <row r="38" spans="1:7">
      <c r="A38" s="19" t="s">
        <v>51</v>
      </c>
      <c r="B38" s="64"/>
      <c r="C38" s="19"/>
      <c r="D38" s="64"/>
      <c r="E38" s="64"/>
      <c r="F38" s="64"/>
      <c r="G38" s="64"/>
    </row>
    <row r="39" spans="1:7">
      <c r="A39" s="63" t="s">
        <v>52</v>
      </c>
      <c r="B39" s="64">
        <f>B34+B35</f>
        <v>1727.07</v>
      </c>
      <c r="C39" s="63" t="s">
        <v>53</v>
      </c>
      <c r="D39" s="64">
        <f>D34+D35</f>
        <v>1727.07</v>
      </c>
      <c r="E39" s="64">
        <f>E34+E35</f>
        <v>1727.07</v>
      </c>
      <c r="F39" s="64">
        <f>F34+F35</f>
        <v>0</v>
      </c>
      <c r="G39" s="64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D3" sqref="D3:E3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10.625" customWidth="1"/>
    <col min="7" max="7" width="10.75" customWidth="1"/>
    <col min="8" max="8" width="12.125" customWidth="1"/>
    <col min="9" max="9" width="8.875" customWidth="1"/>
    <col min="10" max="10" width="10.375" customWidth="1"/>
    <col min="11" max="11" width="10.875" customWidth="1"/>
    <col min="12" max="12" width="11.375" customWidth="1"/>
    <col min="13" max="13" width="9.625" customWidth="1"/>
    <col min="14" max="14" width="7.75" customWidth="1"/>
    <col min="15" max="15" width="8.75" customWidth="1"/>
    <col min="16" max="16" width="4.625" customWidth="1"/>
    <col min="17" max="17" width="8.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</cols>
  <sheetData>
    <row r="1" customHeight="1" spans="1:25">
      <c r="A1" s="15" t="s">
        <v>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22" t="s">
        <v>55</v>
      </c>
      <c r="Y1" s="22"/>
    </row>
    <row r="2" ht="19.5" customHeight="1" spans="1:25">
      <c r="A2" s="16" t="s">
        <v>56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4.25" customHeight="1" spans="1:25">
      <c r="A3" s="15"/>
      <c r="B3" s="15"/>
      <c r="C3" s="15"/>
      <c r="D3" s="4" t="s">
        <v>3</v>
      </c>
      <c r="E3" s="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" t="s">
        <v>4</v>
      </c>
      <c r="X3" s="4"/>
      <c r="Y3" s="4"/>
    </row>
    <row r="4" ht="14.25" customHeight="1" spans="1:25">
      <c r="A4" s="17" t="s">
        <v>57</v>
      </c>
      <c r="B4" s="17"/>
      <c r="C4" s="17"/>
      <c r="D4" s="17" t="s">
        <v>58</v>
      </c>
      <c r="E4" s="17" t="s">
        <v>59</v>
      </c>
      <c r="F4" s="17" t="s">
        <v>60</v>
      </c>
      <c r="G4" s="17" t="s">
        <v>61</v>
      </c>
      <c r="H4" s="17"/>
      <c r="I4" s="17"/>
      <c r="J4" s="17"/>
      <c r="K4" s="17"/>
      <c r="L4" s="17" t="s">
        <v>62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 t="s">
        <v>63</v>
      </c>
      <c r="X4" s="17"/>
      <c r="Y4" s="17"/>
    </row>
    <row r="5" ht="70.5" customHeight="1" spans="1:25">
      <c r="A5" s="17" t="s">
        <v>64</v>
      </c>
      <c r="B5" s="17" t="s">
        <v>65</v>
      </c>
      <c r="C5" s="17" t="s">
        <v>66</v>
      </c>
      <c r="D5" s="17"/>
      <c r="E5" s="17"/>
      <c r="F5" s="17"/>
      <c r="G5" s="17" t="s">
        <v>67</v>
      </c>
      <c r="H5" s="17" t="s">
        <v>68</v>
      </c>
      <c r="I5" s="17" t="s">
        <v>69</v>
      </c>
      <c r="J5" s="17" t="s">
        <v>70</v>
      </c>
      <c r="K5" s="17" t="s">
        <v>71</v>
      </c>
      <c r="L5" s="17" t="s">
        <v>67</v>
      </c>
      <c r="M5" s="17" t="s">
        <v>68</v>
      </c>
      <c r="N5" s="17" t="s">
        <v>69</v>
      </c>
      <c r="O5" s="17" t="s">
        <v>70</v>
      </c>
      <c r="P5" s="17" t="s">
        <v>72</v>
      </c>
      <c r="Q5" s="17" t="s">
        <v>73</v>
      </c>
      <c r="R5" s="17" t="s">
        <v>74</v>
      </c>
      <c r="S5" s="17" t="s">
        <v>75</v>
      </c>
      <c r="T5" s="17" t="s">
        <v>76</v>
      </c>
      <c r="U5" s="17" t="s">
        <v>71</v>
      </c>
      <c r="V5" s="17" t="s">
        <v>77</v>
      </c>
      <c r="W5" s="17" t="s">
        <v>67</v>
      </c>
      <c r="X5" s="17" t="s">
        <v>61</v>
      </c>
      <c r="Y5" s="17" t="s">
        <v>78</v>
      </c>
    </row>
    <row r="6" ht="14.25" customHeight="1" spans="1:25">
      <c r="A6" s="17" t="s">
        <v>79</v>
      </c>
      <c r="B6" s="17" t="s">
        <v>79</v>
      </c>
      <c r="C6" s="17" t="s">
        <v>79</v>
      </c>
      <c r="D6" s="17" t="s">
        <v>80</v>
      </c>
      <c r="E6" s="17" t="s">
        <v>80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17">
        <v>11</v>
      </c>
      <c r="Q6" s="17">
        <v>12</v>
      </c>
      <c r="R6" s="17">
        <v>13</v>
      </c>
      <c r="S6" s="17">
        <v>14</v>
      </c>
      <c r="T6" s="17">
        <v>15</v>
      </c>
      <c r="U6" s="17">
        <v>16</v>
      </c>
      <c r="V6" s="17">
        <v>17</v>
      </c>
      <c r="W6" s="17">
        <v>18</v>
      </c>
      <c r="X6" s="17">
        <v>19</v>
      </c>
      <c r="Y6" s="17">
        <v>20</v>
      </c>
    </row>
    <row r="7" s="1" customFormat="1" ht="14.25" customHeight="1" spans="1:25">
      <c r="A7" s="6"/>
      <c r="B7" s="6"/>
      <c r="C7" s="6"/>
      <c r="D7" s="6"/>
      <c r="E7" s="6" t="s">
        <v>10</v>
      </c>
      <c r="F7" s="10">
        <f>G7+L7</f>
        <v>1727.07</v>
      </c>
      <c r="G7" s="10">
        <f>G8</f>
        <v>1387.45</v>
      </c>
      <c r="H7" s="10">
        <f t="shared" ref="H7:R7" si="0">H8</f>
        <v>1180.24</v>
      </c>
      <c r="I7" s="10">
        <f t="shared" si="0"/>
        <v>80.21</v>
      </c>
      <c r="J7" s="10">
        <f t="shared" si="0"/>
        <v>127</v>
      </c>
      <c r="K7" s="10">
        <f t="shared" si="0"/>
        <v>0</v>
      </c>
      <c r="L7" s="10">
        <f t="shared" si="0"/>
        <v>339.62</v>
      </c>
      <c r="M7" s="10">
        <f t="shared" si="0"/>
        <v>280.15</v>
      </c>
      <c r="N7" s="10">
        <f t="shared" si="0"/>
        <v>7.7</v>
      </c>
      <c r="O7" s="10">
        <f t="shared" si="0"/>
        <v>46.27</v>
      </c>
      <c r="P7" s="10"/>
      <c r="Q7" s="10"/>
      <c r="R7" s="10">
        <f t="shared" si="0"/>
        <v>5.5</v>
      </c>
      <c r="S7" s="10"/>
      <c r="T7" s="10"/>
      <c r="U7" s="10"/>
      <c r="V7" s="10"/>
      <c r="W7" s="10"/>
      <c r="X7" s="10"/>
      <c r="Y7" s="12"/>
    </row>
    <row r="8" s="1" customFormat="1" ht="14.25" customHeight="1" spans="1:25">
      <c r="A8" s="9"/>
      <c r="B8" s="9"/>
      <c r="C8" s="9"/>
      <c r="D8" s="9">
        <v>401011</v>
      </c>
      <c r="E8" s="29" t="s">
        <v>81</v>
      </c>
      <c r="F8" s="10">
        <f t="shared" ref="F8:F16" si="1">G8+L8</f>
        <v>1727.07</v>
      </c>
      <c r="G8" s="10">
        <f>G9+G10+G11+G12+G13+G14+G15+G16</f>
        <v>1387.45</v>
      </c>
      <c r="H8" s="10">
        <f t="shared" ref="H8:R8" si="2">H9+H10+H11+H12+H13+H14+H15+H16</f>
        <v>1180.24</v>
      </c>
      <c r="I8" s="10">
        <f t="shared" si="2"/>
        <v>80.21</v>
      </c>
      <c r="J8" s="10">
        <f t="shared" si="2"/>
        <v>127</v>
      </c>
      <c r="K8" s="10">
        <f t="shared" si="2"/>
        <v>0</v>
      </c>
      <c r="L8" s="10">
        <f t="shared" si="2"/>
        <v>339.62</v>
      </c>
      <c r="M8" s="10">
        <f t="shared" si="2"/>
        <v>280.15</v>
      </c>
      <c r="N8" s="10">
        <f t="shared" si="2"/>
        <v>7.7</v>
      </c>
      <c r="O8" s="10">
        <f t="shared" si="2"/>
        <v>46.27</v>
      </c>
      <c r="P8" s="10"/>
      <c r="Q8" s="10"/>
      <c r="R8" s="10">
        <f t="shared" si="2"/>
        <v>5.5</v>
      </c>
      <c r="S8" s="10"/>
      <c r="T8" s="10"/>
      <c r="U8" s="10"/>
      <c r="V8" s="10"/>
      <c r="W8" s="10"/>
      <c r="X8" s="10"/>
      <c r="Y8" s="12"/>
    </row>
    <row r="9" s="56" customFormat="1" ht="14.25" customHeight="1" spans="1:25">
      <c r="A9" s="57" t="s">
        <v>82</v>
      </c>
      <c r="B9" s="58" t="s">
        <v>83</v>
      </c>
      <c r="C9" s="59" t="s">
        <v>84</v>
      </c>
      <c r="D9" s="60"/>
      <c r="E9" s="61" t="s">
        <v>85</v>
      </c>
      <c r="F9" s="10">
        <f t="shared" si="1"/>
        <v>106.62</v>
      </c>
      <c r="G9" s="62">
        <f>H9+I9+J9+K9</f>
        <v>14.31</v>
      </c>
      <c r="H9" s="11">
        <v>0</v>
      </c>
      <c r="I9" s="11">
        <v>14.31</v>
      </c>
      <c r="J9" s="11"/>
      <c r="K9" s="62"/>
      <c r="L9" s="10">
        <f t="shared" ref="L9:L11" si="3">M9+N9+O9+R9</f>
        <v>92.31</v>
      </c>
      <c r="M9" s="11">
        <v>87.11</v>
      </c>
      <c r="N9" s="11">
        <v>3.7</v>
      </c>
      <c r="O9" s="62"/>
      <c r="P9" s="62"/>
      <c r="Q9" s="62"/>
      <c r="R9" s="62">
        <v>1.5</v>
      </c>
      <c r="S9" s="62"/>
      <c r="T9" s="62"/>
      <c r="U9" s="62"/>
      <c r="V9" s="62"/>
      <c r="W9" s="62"/>
      <c r="X9" s="62"/>
      <c r="Y9" s="62"/>
    </row>
    <row r="10" s="1" customFormat="1" ht="14.25" customHeight="1" spans="1:25">
      <c r="A10" s="25" t="s">
        <v>82</v>
      </c>
      <c r="B10" s="26" t="s">
        <v>83</v>
      </c>
      <c r="C10" s="27" t="s">
        <v>83</v>
      </c>
      <c r="D10" s="9"/>
      <c r="E10" s="29" t="s">
        <v>86</v>
      </c>
      <c r="F10" s="10">
        <f t="shared" si="1"/>
        <v>1117.38</v>
      </c>
      <c r="G10" s="62">
        <f t="shared" ref="G10:G16" si="4">H10+I10+J10+K10</f>
        <v>876.96</v>
      </c>
      <c r="H10" s="11">
        <v>793.45</v>
      </c>
      <c r="I10" s="11">
        <v>65.9</v>
      </c>
      <c r="J10" s="11">
        <v>17.61</v>
      </c>
      <c r="K10" s="10"/>
      <c r="L10" s="10">
        <f t="shared" si="3"/>
        <v>240.42</v>
      </c>
      <c r="M10" s="11">
        <v>193.04</v>
      </c>
      <c r="N10" s="11">
        <v>4</v>
      </c>
      <c r="O10" s="11">
        <v>39.38</v>
      </c>
      <c r="P10" s="10"/>
      <c r="Q10" s="10"/>
      <c r="R10" s="10">
        <v>4</v>
      </c>
      <c r="S10" s="10"/>
      <c r="T10" s="10"/>
      <c r="U10" s="10"/>
      <c r="V10" s="10"/>
      <c r="W10" s="10"/>
      <c r="X10" s="10"/>
      <c r="Y10" s="10"/>
    </row>
    <row r="11" s="1" customFormat="1" ht="14.25" customHeight="1" spans="1:25">
      <c r="A11" s="25" t="s">
        <v>82</v>
      </c>
      <c r="B11" s="26" t="s">
        <v>87</v>
      </c>
      <c r="C11" s="27" t="s">
        <v>88</v>
      </c>
      <c r="D11" s="9"/>
      <c r="E11" s="29" t="s">
        <v>89</v>
      </c>
      <c r="F11" s="10">
        <f t="shared" si="1"/>
        <v>6.89</v>
      </c>
      <c r="G11" s="62"/>
      <c r="H11" s="11"/>
      <c r="I11" s="11"/>
      <c r="J11" s="11"/>
      <c r="K11" s="10"/>
      <c r="L11" s="10">
        <f t="shared" si="3"/>
        <v>6.89</v>
      </c>
      <c r="M11" s="10"/>
      <c r="N11" s="10"/>
      <c r="O11" s="11">
        <v>6.89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="1" customFormat="1" ht="14.25" customHeight="1" spans="1:25">
      <c r="A12" s="25" t="s">
        <v>90</v>
      </c>
      <c r="B12" s="26" t="s">
        <v>91</v>
      </c>
      <c r="C12" s="27" t="s">
        <v>83</v>
      </c>
      <c r="D12" s="9"/>
      <c r="E12" s="29" t="s">
        <v>92</v>
      </c>
      <c r="F12" s="10">
        <f t="shared" si="1"/>
        <v>109.39</v>
      </c>
      <c r="G12" s="62">
        <f t="shared" si="4"/>
        <v>109.39</v>
      </c>
      <c r="H12" s="11"/>
      <c r="I12" s="11"/>
      <c r="J12" s="11">
        <v>109.39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="1" customFormat="1" ht="14.25" customHeight="1" spans="1:25">
      <c r="A13" s="25" t="s">
        <v>90</v>
      </c>
      <c r="B13" s="26" t="s">
        <v>91</v>
      </c>
      <c r="C13" s="27" t="s">
        <v>91</v>
      </c>
      <c r="D13" s="9"/>
      <c r="E13" s="29" t="s">
        <v>93</v>
      </c>
      <c r="F13" s="10">
        <f t="shared" si="1"/>
        <v>141.29</v>
      </c>
      <c r="G13" s="62">
        <f t="shared" si="4"/>
        <v>141.29</v>
      </c>
      <c r="H13" s="11">
        <v>141.29</v>
      </c>
      <c r="I13" s="11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="1" customFormat="1" ht="14.25" customHeight="1" spans="1:25">
      <c r="A14" s="25" t="s">
        <v>90</v>
      </c>
      <c r="B14" s="26" t="s">
        <v>91</v>
      </c>
      <c r="C14" s="27" t="s">
        <v>94</v>
      </c>
      <c r="D14" s="9"/>
      <c r="E14" s="29" t="s">
        <v>95</v>
      </c>
      <c r="F14" s="10">
        <f t="shared" si="1"/>
        <v>70.65</v>
      </c>
      <c r="G14" s="62">
        <f t="shared" si="4"/>
        <v>70.65</v>
      </c>
      <c r="H14" s="11">
        <v>70.65</v>
      </c>
      <c r="I14" s="11"/>
      <c r="J14" s="11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="1" customFormat="1" ht="14.25" customHeight="1" spans="1:25">
      <c r="A15" s="25" t="s">
        <v>96</v>
      </c>
      <c r="B15" s="26" t="s">
        <v>97</v>
      </c>
      <c r="C15" s="27" t="s">
        <v>83</v>
      </c>
      <c r="D15" s="9"/>
      <c r="E15" s="29" t="s">
        <v>98</v>
      </c>
      <c r="F15" s="10">
        <f t="shared" si="1"/>
        <v>68.88</v>
      </c>
      <c r="G15" s="62">
        <f t="shared" si="4"/>
        <v>68.88</v>
      </c>
      <c r="H15" s="11">
        <v>68.88</v>
      </c>
      <c r="I15" s="11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="1" customFormat="1" ht="14.25" customHeight="1" spans="1:25">
      <c r="A16" s="25" t="s">
        <v>99</v>
      </c>
      <c r="B16" s="26" t="s">
        <v>83</v>
      </c>
      <c r="C16" s="27" t="s">
        <v>84</v>
      </c>
      <c r="D16" s="9"/>
      <c r="E16" s="29" t="s">
        <v>100</v>
      </c>
      <c r="F16" s="10">
        <f t="shared" si="1"/>
        <v>105.97</v>
      </c>
      <c r="G16" s="62">
        <f t="shared" si="4"/>
        <v>105.97</v>
      </c>
      <c r="H16" s="11">
        <v>105.97</v>
      </c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="1" customFormat="1" ht="14.25" customHeight="1" spans="1:25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="1" customFormat="1" ht="22.5" customHeight="1" spans="1:25">
      <c r="A18" s="9"/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="1" customFormat="1" ht="14.25" customHeight="1" spans="1:25">
      <c r="A19" s="9"/>
      <c r="B19" s="9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="1" customFormat="1" ht="14.25" customHeight="1" spans="1:25">
      <c r="A20" s="9"/>
      <c r="B20" s="9"/>
      <c r="C20" s="9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="1" customFormat="1" ht="14.25" customHeight="1" spans="1:25">
      <c r="A21" s="9"/>
      <c r="B21" s="9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="1" customFormat="1" ht="14.25" customHeight="1" spans="1:25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</sheetData>
  <mergeCells count="11">
    <mergeCell ref="X1:Y1"/>
    <mergeCell ref="A2:Y2"/>
    <mergeCell ref="D3:E3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2"/>
  <sheetViews>
    <sheetView tabSelected="1" workbookViewId="0">
      <selection activeCell="F6" sqref="$A5:$XFD6"/>
    </sheetView>
  </sheetViews>
  <sheetFormatPr defaultColWidth="10" defaultRowHeight="13.5"/>
  <cols>
    <col min="1" max="1" width="13" style="1" customWidth="1"/>
    <col min="2" max="2" width="33.375" style="1" customWidth="1"/>
    <col min="3" max="5" width="25.625" style="1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2"/>
      <c r="D1" s="2"/>
      <c r="E1" s="13" t="s">
        <v>101</v>
      </c>
      <c r="F1" s="2"/>
      <c r="G1" s="2"/>
      <c r="H1" s="2"/>
      <c r="I1" s="2"/>
    </row>
    <row r="2" ht="22.5" customHeight="1" spans="1:5">
      <c r="A2" s="3" t="s">
        <v>102</v>
      </c>
      <c r="B2" s="3"/>
      <c r="C2" s="3"/>
      <c r="D2" s="3"/>
      <c r="E2" s="3"/>
    </row>
    <row r="3" ht="14.25" customHeight="1" spans="1:9">
      <c r="A3" s="24" t="s">
        <v>3</v>
      </c>
      <c r="B3" s="24"/>
      <c r="C3" s="2"/>
      <c r="D3" s="2"/>
      <c r="E3" s="13" t="s">
        <v>4</v>
      </c>
      <c r="F3" s="2"/>
      <c r="G3" s="2"/>
      <c r="H3" s="2"/>
      <c r="I3" s="2"/>
    </row>
    <row r="4" ht="14.25" customHeight="1" spans="1:7">
      <c r="A4" s="5" t="s">
        <v>103</v>
      </c>
      <c r="B4" s="5" t="s">
        <v>104</v>
      </c>
      <c r="C4" s="5" t="s">
        <v>61</v>
      </c>
      <c r="D4" s="5"/>
      <c r="E4" s="5"/>
      <c r="F4" s="2"/>
      <c r="G4" s="2"/>
    </row>
    <row r="5" ht="9.75" customHeight="1" spans="1:9">
      <c r="A5" s="5"/>
      <c r="B5" s="5"/>
      <c r="C5" s="5" t="s">
        <v>67</v>
      </c>
      <c r="D5" s="5" t="s">
        <v>105</v>
      </c>
      <c r="E5" s="5" t="s">
        <v>106</v>
      </c>
      <c r="F5" s="2"/>
      <c r="G5" s="2"/>
      <c r="H5" s="2"/>
      <c r="I5" s="2"/>
    </row>
    <row r="6" ht="6" customHeight="1" spans="1:5">
      <c r="A6" s="5"/>
      <c r="B6" s="5"/>
      <c r="C6" s="5"/>
      <c r="D6" s="5"/>
      <c r="E6" s="5"/>
    </row>
    <row r="7" ht="14.25" customHeight="1" spans="1:5">
      <c r="A7" s="49" t="s">
        <v>80</v>
      </c>
      <c r="B7" s="49" t="s">
        <v>80</v>
      </c>
      <c r="C7" s="5">
        <v>1</v>
      </c>
      <c r="D7" s="5">
        <v>2</v>
      </c>
      <c r="E7" s="5">
        <v>3</v>
      </c>
    </row>
    <row r="8" ht="14.25" customHeight="1" spans="1:5">
      <c r="A8" s="9"/>
      <c r="B8" s="5" t="s">
        <v>10</v>
      </c>
      <c r="C8" s="50">
        <f>C9</f>
        <v>1387.45</v>
      </c>
      <c r="D8" s="50">
        <f>D9</f>
        <v>1307.24</v>
      </c>
      <c r="E8" s="50">
        <f>E9</f>
        <v>80.21</v>
      </c>
    </row>
    <row r="9" ht="14.25" customHeight="1" spans="1:5">
      <c r="A9" s="9"/>
      <c r="B9" s="5" t="s">
        <v>107</v>
      </c>
      <c r="C9" s="50">
        <f>C10+C19+C32</f>
        <v>1387.45</v>
      </c>
      <c r="D9" s="50">
        <f>D10+D19+D32</f>
        <v>1307.24</v>
      </c>
      <c r="E9" s="50">
        <f>E10+E19+E32</f>
        <v>80.21</v>
      </c>
    </row>
    <row r="10" ht="14.25" customHeight="1" spans="1:5">
      <c r="A10" s="5">
        <v>301</v>
      </c>
      <c r="B10" s="51" t="s">
        <v>68</v>
      </c>
      <c r="C10" s="50">
        <f t="shared" ref="C10:C37" si="0">D10+E10</f>
        <v>1180.24</v>
      </c>
      <c r="D10" s="50">
        <f>D11+D12+D13+D14+D15+D16+D17+D18</f>
        <v>1180.24</v>
      </c>
      <c r="E10" s="50"/>
    </row>
    <row r="11" ht="14.25" customHeight="1" spans="1:5">
      <c r="A11" s="5">
        <v>30101</v>
      </c>
      <c r="B11" s="52" t="s">
        <v>108</v>
      </c>
      <c r="C11" s="50">
        <f t="shared" si="0"/>
        <v>417.55</v>
      </c>
      <c r="D11" s="50">
        <v>417.55</v>
      </c>
      <c r="E11" s="50"/>
    </row>
    <row r="12" ht="14.25" customHeight="1" spans="1:5">
      <c r="A12" s="5">
        <v>30102</v>
      </c>
      <c r="B12" s="53" t="s">
        <v>109</v>
      </c>
      <c r="C12" s="50">
        <f t="shared" si="0"/>
        <v>156.39</v>
      </c>
      <c r="D12" s="50">
        <v>156.39</v>
      </c>
      <c r="E12" s="50"/>
    </row>
    <row r="13" ht="14.25" customHeight="1" spans="1:5">
      <c r="A13" s="5">
        <v>30103</v>
      </c>
      <c r="B13" s="53" t="s">
        <v>110</v>
      </c>
      <c r="C13" s="50">
        <f t="shared" si="0"/>
        <v>212.68</v>
      </c>
      <c r="D13" s="50">
        <v>212.68</v>
      </c>
      <c r="E13" s="50"/>
    </row>
    <row r="14" ht="14.25" customHeight="1" spans="1:5">
      <c r="A14" s="5">
        <v>30104</v>
      </c>
      <c r="B14" s="52" t="s">
        <v>111</v>
      </c>
      <c r="C14" s="50">
        <f t="shared" si="0"/>
        <v>141.29</v>
      </c>
      <c r="D14" s="50">
        <v>141.29</v>
      </c>
      <c r="E14" s="50"/>
    </row>
    <row r="15" ht="14.25" customHeight="1" spans="1:5">
      <c r="A15" s="5">
        <v>30109</v>
      </c>
      <c r="B15" s="53" t="s">
        <v>112</v>
      </c>
      <c r="C15" s="50">
        <f t="shared" si="0"/>
        <v>70.65</v>
      </c>
      <c r="D15" s="50">
        <v>70.65</v>
      </c>
      <c r="E15" s="50"/>
    </row>
    <row r="16" ht="14.25" customHeight="1" spans="1:5">
      <c r="A16" s="5">
        <v>30111</v>
      </c>
      <c r="B16" s="53" t="s">
        <v>113</v>
      </c>
      <c r="C16" s="50">
        <f t="shared" si="0"/>
        <v>68.88</v>
      </c>
      <c r="D16" s="50">
        <v>68.88</v>
      </c>
      <c r="E16" s="50"/>
    </row>
    <row r="17" ht="14.25" customHeight="1" spans="1:5">
      <c r="A17" s="5">
        <v>30112</v>
      </c>
      <c r="B17" s="53" t="s">
        <v>114</v>
      </c>
      <c r="C17" s="50">
        <f t="shared" si="0"/>
        <v>6.83</v>
      </c>
      <c r="D17" s="50">
        <v>6.83</v>
      </c>
      <c r="E17" s="50"/>
    </row>
    <row r="18" ht="14.25" customHeight="1" spans="1:5">
      <c r="A18" s="5">
        <v>30113</v>
      </c>
      <c r="B18" s="53" t="s">
        <v>115</v>
      </c>
      <c r="C18" s="50">
        <f t="shared" si="0"/>
        <v>105.97</v>
      </c>
      <c r="D18" s="50">
        <v>105.97</v>
      </c>
      <c r="E18" s="50"/>
    </row>
    <row r="19" ht="14.25" customHeight="1" spans="1:5">
      <c r="A19" s="5">
        <v>302</v>
      </c>
      <c r="B19" s="51" t="s">
        <v>69</v>
      </c>
      <c r="C19" s="50">
        <f t="shared" si="0"/>
        <v>80.21</v>
      </c>
      <c r="D19" s="50"/>
      <c r="E19" s="50">
        <f>E20+E21+E22+E23+E24+E25+E26+E27+E28+E29+E30+E31</f>
        <v>80.21</v>
      </c>
    </row>
    <row r="20" ht="14.25" customHeight="1" spans="1:5">
      <c r="A20" s="5">
        <v>30201</v>
      </c>
      <c r="B20" s="52" t="s">
        <v>116</v>
      </c>
      <c r="C20" s="50">
        <f t="shared" si="0"/>
        <v>26.95</v>
      </c>
      <c r="D20" s="50"/>
      <c r="E20" s="50">
        <v>26.95</v>
      </c>
    </row>
    <row r="21" ht="14.25" hidden="1" customHeight="1" spans="1:5">
      <c r="A21" s="5">
        <v>30202</v>
      </c>
      <c r="B21" s="53" t="s">
        <v>117</v>
      </c>
      <c r="C21" s="50">
        <f t="shared" si="0"/>
        <v>0</v>
      </c>
      <c r="D21" s="50"/>
      <c r="E21" s="50"/>
    </row>
    <row r="22" ht="14.25" hidden="1" customHeight="1" spans="1:5">
      <c r="A22" s="5">
        <v>30205</v>
      </c>
      <c r="B22" s="54" t="s">
        <v>118</v>
      </c>
      <c r="C22" s="50">
        <f t="shared" si="0"/>
        <v>0</v>
      </c>
      <c r="D22" s="50"/>
      <c r="E22" s="50">
        <v>0</v>
      </c>
    </row>
    <row r="23" ht="14.25" hidden="1" customHeight="1" spans="1:5">
      <c r="A23" s="5">
        <v>30206</v>
      </c>
      <c r="B23" s="54" t="s">
        <v>119</v>
      </c>
      <c r="C23" s="50">
        <f t="shared" si="0"/>
        <v>0</v>
      </c>
      <c r="D23" s="50"/>
      <c r="E23" s="50">
        <v>0</v>
      </c>
    </row>
    <row r="24" ht="14.25" hidden="1" customHeight="1" spans="1:5">
      <c r="A24" s="5">
        <v>30207</v>
      </c>
      <c r="B24" s="54" t="s">
        <v>120</v>
      </c>
      <c r="C24" s="50">
        <f t="shared" si="0"/>
        <v>0</v>
      </c>
      <c r="D24" s="50"/>
      <c r="E24" s="50">
        <v>0</v>
      </c>
    </row>
    <row r="25" ht="14.25" hidden="1" customHeight="1" spans="1:5">
      <c r="A25" s="5">
        <v>30211</v>
      </c>
      <c r="B25" s="54" t="s">
        <v>121</v>
      </c>
      <c r="C25" s="50">
        <f t="shared" si="0"/>
        <v>0</v>
      </c>
      <c r="D25" s="50"/>
      <c r="E25" s="50">
        <v>0</v>
      </c>
    </row>
    <row r="26" ht="14.25" hidden="1" customHeight="1" spans="1:5">
      <c r="A26" s="5">
        <v>30213</v>
      </c>
      <c r="B26" s="54" t="s">
        <v>122</v>
      </c>
      <c r="C26" s="50">
        <f t="shared" si="0"/>
        <v>0</v>
      </c>
      <c r="D26" s="50"/>
      <c r="E26" s="50">
        <v>0</v>
      </c>
    </row>
    <row r="27" ht="14.25" hidden="1" customHeight="1" spans="1:5">
      <c r="A27" s="5">
        <v>30215</v>
      </c>
      <c r="B27" s="54" t="s">
        <v>123</v>
      </c>
      <c r="C27" s="50">
        <f t="shared" si="0"/>
        <v>0</v>
      </c>
      <c r="D27" s="50"/>
      <c r="E27" s="50">
        <v>0</v>
      </c>
    </row>
    <row r="28" ht="14.25" hidden="1" customHeight="1" spans="1:5">
      <c r="A28" s="5">
        <v>30216</v>
      </c>
      <c r="B28" s="54" t="s">
        <v>124</v>
      </c>
      <c r="C28" s="50">
        <f t="shared" si="0"/>
        <v>0</v>
      </c>
      <c r="D28" s="50"/>
      <c r="E28" s="50">
        <v>0</v>
      </c>
    </row>
    <row r="29" ht="14.25" hidden="1" customHeight="1" spans="1:5">
      <c r="A29" s="5">
        <v>30217</v>
      </c>
      <c r="B29" s="54" t="s">
        <v>125</v>
      </c>
      <c r="C29" s="50">
        <f t="shared" si="0"/>
        <v>0</v>
      </c>
      <c r="D29" s="50"/>
      <c r="E29" s="50">
        <v>0</v>
      </c>
    </row>
    <row r="30" ht="14.25" customHeight="1" spans="1:5">
      <c r="A30" s="5">
        <v>30228</v>
      </c>
      <c r="B30" s="54" t="s">
        <v>126</v>
      </c>
      <c r="C30" s="50">
        <f t="shared" si="0"/>
        <v>17.66</v>
      </c>
      <c r="D30" s="50"/>
      <c r="E30" s="50">
        <v>17.66</v>
      </c>
    </row>
    <row r="31" ht="14.25" customHeight="1" spans="1:5">
      <c r="A31" s="5">
        <v>30299</v>
      </c>
      <c r="B31" s="55" t="s">
        <v>127</v>
      </c>
      <c r="C31" s="50">
        <f t="shared" si="0"/>
        <v>35.6</v>
      </c>
      <c r="D31" s="50"/>
      <c r="E31" s="50">
        <v>35.6</v>
      </c>
    </row>
    <row r="32" ht="14.25" customHeight="1" spans="1:5">
      <c r="A32" s="5">
        <v>303</v>
      </c>
      <c r="B32" s="51" t="s">
        <v>70</v>
      </c>
      <c r="C32" s="50">
        <f t="shared" si="0"/>
        <v>127</v>
      </c>
      <c r="D32" s="50">
        <f>D33+D34+D35+D36+D37+D38</f>
        <v>127</v>
      </c>
      <c r="E32" s="50"/>
    </row>
    <row r="33" ht="14.25" hidden="1" customHeight="1" spans="1:5">
      <c r="A33" s="5">
        <v>30302</v>
      </c>
      <c r="B33" s="6" t="s">
        <v>128</v>
      </c>
      <c r="C33" s="50">
        <f t="shared" si="0"/>
        <v>0</v>
      </c>
      <c r="D33" s="50"/>
      <c r="E33" s="50"/>
    </row>
    <row r="34" ht="14.25" customHeight="1" spans="1:5">
      <c r="A34" s="5">
        <v>30305</v>
      </c>
      <c r="B34" s="6" t="s">
        <v>129</v>
      </c>
      <c r="C34" s="50">
        <f t="shared" si="0"/>
        <v>104.64</v>
      </c>
      <c r="D34" s="50">
        <v>104.64</v>
      </c>
      <c r="E34" s="50"/>
    </row>
    <row r="35" ht="14.25" hidden="1" customHeight="1" spans="1:5">
      <c r="A35" s="5">
        <v>30307</v>
      </c>
      <c r="B35" s="6" t="s">
        <v>130</v>
      </c>
      <c r="C35" s="50">
        <f t="shared" si="0"/>
        <v>0</v>
      </c>
      <c r="D35" s="50"/>
      <c r="E35" s="50"/>
    </row>
    <row r="36" ht="14.25" hidden="1" customHeight="1" spans="1:5">
      <c r="A36" s="5">
        <v>30308</v>
      </c>
      <c r="B36" s="6" t="s">
        <v>131</v>
      </c>
      <c r="C36" s="50">
        <f t="shared" si="0"/>
        <v>0</v>
      </c>
      <c r="D36" s="50"/>
      <c r="E36" s="50"/>
    </row>
    <row r="37" ht="14.25" customHeight="1" spans="1:5">
      <c r="A37" s="5">
        <v>30399</v>
      </c>
      <c r="B37" s="6" t="s">
        <v>132</v>
      </c>
      <c r="C37" s="50">
        <f t="shared" si="0"/>
        <v>22.36</v>
      </c>
      <c r="D37" s="50">
        <v>22.36</v>
      </c>
      <c r="E37" s="50"/>
    </row>
    <row r="38" ht="14.25" customHeight="1" spans="1:5">
      <c r="A38" s="6"/>
      <c r="B38" s="6"/>
      <c r="C38" s="50"/>
      <c r="D38" s="50"/>
      <c r="E38" s="50"/>
    </row>
    <row r="39" ht="14.25" customHeight="1" spans="1:5">
      <c r="A39" s="6"/>
      <c r="B39" s="6"/>
      <c r="C39" s="50"/>
      <c r="D39" s="50"/>
      <c r="E39" s="50"/>
    </row>
    <row r="40" ht="14.25" customHeight="1" spans="1:5">
      <c r="A40" s="6"/>
      <c r="B40" s="6"/>
      <c r="C40" s="50"/>
      <c r="D40" s="50"/>
      <c r="E40" s="50"/>
    </row>
    <row r="41" ht="14.25" customHeight="1"/>
    <row r="42" ht="14.25" customHeight="1" spans="2:2">
      <c r="B42" s="2"/>
    </row>
  </sheetData>
  <autoFilter ref="A5:I37">
    <filterColumn colId="2">
      <filters>
        <filter val="26.95"/>
        <filter val="417.55"/>
        <filter val="1,387.45"/>
        <filter val="105.97"/>
        <filter val="35.60"/>
        <filter val="小计"/>
        <filter val="80.21"/>
        <filter val="104.64"/>
        <filter val="70.65"/>
        <filter val="17.66"/>
        <filter val="212.68"/>
        <filter val="141.29"/>
        <filter val="1,180.24"/>
        <filter val="22.36"/>
        <filter val="156.39"/>
        <filter val="127.00"/>
        <filter val="1"/>
        <filter val="6.83"/>
        <filter val="68.88"/>
      </filters>
    </filterColumn>
    <extLst/>
  </autoFilter>
  <mergeCells count="8">
    <mergeCell ref="A2:E2"/>
    <mergeCell ref="A3:B3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3" sqref="A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5"/>
      <c r="B1" s="15"/>
      <c r="C1" s="22" t="s">
        <v>133</v>
      </c>
    </row>
    <row r="2" ht="29.45" customHeight="1" spans="1:3">
      <c r="A2" s="16" t="s">
        <v>134</v>
      </c>
      <c r="B2" s="16"/>
      <c r="C2" s="16"/>
    </row>
    <row r="3" ht="14.25" customHeight="1" spans="1:3">
      <c r="A3" s="15" t="s">
        <v>3</v>
      </c>
      <c r="B3" s="15"/>
      <c r="C3" s="22" t="s">
        <v>4</v>
      </c>
    </row>
    <row r="4" ht="31.7" customHeight="1" spans="1:3">
      <c r="A4" s="41" t="s">
        <v>135</v>
      </c>
      <c r="B4" s="41" t="s">
        <v>136</v>
      </c>
      <c r="C4" s="41" t="s">
        <v>137</v>
      </c>
    </row>
    <row r="5" ht="17.1" customHeight="1" spans="1:3">
      <c r="A5" s="41" t="s">
        <v>80</v>
      </c>
      <c r="B5" s="42">
        <v>1</v>
      </c>
      <c r="C5" s="42">
        <v>2</v>
      </c>
    </row>
    <row r="6" ht="17.1" customHeight="1" spans="1:3">
      <c r="A6" s="41" t="s">
        <v>10</v>
      </c>
      <c r="B6" s="48">
        <v>0</v>
      </c>
      <c r="C6" s="48">
        <v>0</v>
      </c>
    </row>
    <row r="7" ht="17.1" customHeight="1" spans="1:3">
      <c r="A7" s="42" t="s">
        <v>138</v>
      </c>
      <c r="B7" s="48">
        <v>0</v>
      </c>
      <c r="C7" s="48">
        <v>0</v>
      </c>
    </row>
    <row r="8" ht="17.1" customHeight="1" spans="1:3">
      <c r="A8" s="42" t="s">
        <v>139</v>
      </c>
      <c r="B8" s="48">
        <v>0</v>
      </c>
      <c r="C8" s="48">
        <v>0</v>
      </c>
    </row>
    <row r="9" ht="17.1" customHeight="1" spans="1:3">
      <c r="A9" s="42" t="s">
        <v>140</v>
      </c>
      <c r="B9" s="48">
        <v>0</v>
      </c>
      <c r="C9" s="48">
        <v>0</v>
      </c>
    </row>
    <row r="10" ht="17.1" customHeight="1" spans="1:3">
      <c r="A10" s="42" t="s">
        <v>141</v>
      </c>
      <c r="B10" s="48">
        <v>0</v>
      </c>
      <c r="C10" s="48">
        <v>0</v>
      </c>
    </row>
    <row r="11" ht="17.1" customHeight="1" spans="1:3">
      <c r="A11" s="42" t="s">
        <v>142</v>
      </c>
      <c r="B11" s="48">
        <v>0</v>
      </c>
      <c r="C11" s="48">
        <v>0</v>
      </c>
    </row>
    <row r="12" ht="17.1" customHeight="1" spans="1:3">
      <c r="A12" s="42" t="s">
        <v>143</v>
      </c>
      <c r="B12" s="48">
        <v>0</v>
      </c>
      <c r="C12" s="48">
        <v>0</v>
      </c>
    </row>
    <row r="13" ht="17.1" customHeight="1" spans="1:3">
      <c r="A13" s="42" t="s">
        <v>144</v>
      </c>
      <c r="B13" s="48">
        <v>0</v>
      </c>
      <c r="C13" s="48">
        <v>0</v>
      </c>
    </row>
    <row r="14" ht="17.1" customHeight="1" spans="1:3">
      <c r="A14" s="42" t="s">
        <v>145</v>
      </c>
      <c r="B14" s="48">
        <v>0</v>
      </c>
      <c r="C14" s="48">
        <v>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A3" sqref="A3"/>
    </sheetView>
  </sheetViews>
  <sheetFormatPr defaultColWidth="10" defaultRowHeight="13.5" outlineLevelCol="5"/>
  <cols>
    <col min="1" max="1" width="33.875" customWidth="1"/>
    <col min="2" max="2" width="16" customWidth="1"/>
    <col min="3" max="3" width="31" customWidth="1"/>
    <col min="4" max="4" width="11.375" customWidth="1"/>
    <col min="5" max="5" width="30.875" customWidth="1"/>
    <col min="6" max="6" width="12" customWidth="1"/>
    <col min="7" max="7" width="9.75" customWidth="1"/>
  </cols>
  <sheetData>
    <row r="1" ht="14.25" customHeight="1" spans="1:6">
      <c r="A1" s="15"/>
      <c r="B1" s="15"/>
      <c r="C1" s="15"/>
      <c r="D1" s="15"/>
      <c r="E1" s="15"/>
      <c r="F1" s="22" t="s">
        <v>146</v>
      </c>
    </row>
    <row r="2" ht="18" customHeight="1" spans="1:6">
      <c r="A2" s="16" t="s">
        <v>147</v>
      </c>
      <c r="B2" s="16"/>
      <c r="C2" s="16"/>
      <c r="D2" s="16"/>
      <c r="E2" s="16"/>
      <c r="F2" s="16"/>
    </row>
    <row r="3" ht="17.1" customHeight="1" spans="1:6">
      <c r="A3" s="15" t="s">
        <v>3</v>
      </c>
      <c r="B3" s="15"/>
      <c r="C3" s="15"/>
      <c r="D3" s="15"/>
      <c r="E3" s="15"/>
      <c r="F3" s="22" t="s">
        <v>4</v>
      </c>
    </row>
    <row r="4" ht="17.1" customHeight="1" spans="1:6">
      <c r="A4" s="41" t="s">
        <v>148</v>
      </c>
      <c r="B4" s="41"/>
      <c r="C4" s="41" t="s">
        <v>149</v>
      </c>
      <c r="D4" s="41"/>
      <c r="E4" s="41"/>
      <c r="F4" s="41"/>
    </row>
    <row r="5" ht="17.1" customHeight="1" spans="1:6">
      <c r="A5" s="41" t="s">
        <v>150</v>
      </c>
      <c r="B5" s="41" t="s">
        <v>151</v>
      </c>
      <c r="C5" s="41" t="s">
        <v>152</v>
      </c>
      <c r="D5" s="41" t="s">
        <v>151</v>
      </c>
      <c r="E5" s="41" t="s">
        <v>152</v>
      </c>
      <c r="F5" s="41" t="s">
        <v>151</v>
      </c>
    </row>
    <row r="6" ht="17.1" customHeight="1" spans="1:6">
      <c r="A6" s="42" t="s">
        <v>153</v>
      </c>
      <c r="B6" s="43">
        <f>B7+B8</f>
        <v>1727.07</v>
      </c>
      <c r="C6" s="42" t="s">
        <v>154</v>
      </c>
      <c r="D6" s="43"/>
      <c r="E6" s="44" t="s">
        <v>155</v>
      </c>
      <c r="F6" s="43">
        <f>SUM(F7:F10)</f>
        <v>1387.45</v>
      </c>
    </row>
    <row r="7" ht="17.1" customHeight="1" spans="1:6">
      <c r="A7" s="42" t="s">
        <v>156</v>
      </c>
      <c r="B7" s="45">
        <v>1616.11</v>
      </c>
      <c r="C7" s="42" t="s">
        <v>157</v>
      </c>
      <c r="D7" s="43"/>
      <c r="E7" s="44" t="s">
        <v>158</v>
      </c>
      <c r="F7" s="43">
        <v>1180.24</v>
      </c>
    </row>
    <row r="8" ht="17.1" customHeight="1" spans="1:6">
      <c r="A8" s="42" t="s">
        <v>159</v>
      </c>
      <c r="B8" s="45">
        <v>110.96</v>
      </c>
      <c r="C8" s="42" t="s">
        <v>160</v>
      </c>
      <c r="D8" s="43"/>
      <c r="E8" s="44" t="s">
        <v>161</v>
      </c>
      <c r="F8" s="43">
        <v>80.21</v>
      </c>
    </row>
    <row r="9" ht="17.1" customHeight="1" spans="1:6">
      <c r="A9" s="42" t="s">
        <v>162</v>
      </c>
      <c r="B9" s="45">
        <v>6.89</v>
      </c>
      <c r="C9" s="42" t="s">
        <v>163</v>
      </c>
      <c r="D9" s="43"/>
      <c r="E9" s="44" t="s">
        <v>164</v>
      </c>
      <c r="F9" s="43">
        <v>127</v>
      </c>
    </row>
    <row r="10" ht="17.1" customHeight="1" spans="1:6">
      <c r="A10" s="42" t="s">
        <v>165</v>
      </c>
      <c r="B10" s="45">
        <v>92.31</v>
      </c>
      <c r="C10" s="42" t="s">
        <v>166</v>
      </c>
      <c r="D10" s="43">
        <v>1230.89</v>
      </c>
      <c r="E10" s="44" t="s">
        <v>167</v>
      </c>
      <c r="F10" s="43"/>
    </row>
    <row r="11" ht="17.1" customHeight="1" spans="1:6">
      <c r="A11" s="42" t="s">
        <v>168</v>
      </c>
      <c r="B11" s="45">
        <v>0</v>
      </c>
      <c r="C11" s="42" t="s">
        <v>169</v>
      </c>
      <c r="D11" s="43"/>
      <c r="E11" s="44" t="s">
        <v>170</v>
      </c>
      <c r="F11" s="43">
        <f>SUM(F12:F21)</f>
        <v>339.62</v>
      </c>
    </row>
    <row r="12" ht="17.1" customHeight="1" spans="1:6">
      <c r="A12" s="42" t="s">
        <v>171</v>
      </c>
      <c r="B12" s="45">
        <v>11.77</v>
      </c>
      <c r="C12" s="42" t="s">
        <v>172</v>
      </c>
      <c r="D12" s="43"/>
      <c r="E12" s="44" t="s">
        <v>158</v>
      </c>
      <c r="F12" s="43">
        <v>280.15</v>
      </c>
    </row>
    <row r="13" ht="17.1" customHeight="1" spans="1:6">
      <c r="A13" s="42" t="s">
        <v>173</v>
      </c>
      <c r="B13" s="45"/>
      <c r="C13" s="42" t="s">
        <v>174</v>
      </c>
      <c r="D13" s="43">
        <v>321.33</v>
      </c>
      <c r="E13" s="44" t="s">
        <v>161</v>
      </c>
      <c r="F13" s="43">
        <v>7.7</v>
      </c>
    </row>
    <row r="14" ht="17.1" customHeight="1" spans="1:6">
      <c r="A14" s="42" t="s">
        <v>175</v>
      </c>
      <c r="B14" s="43"/>
      <c r="C14" s="42" t="s">
        <v>176</v>
      </c>
      <c r="D14" s="43">
        <v>68.88</v>
      </c>
      <c r="E14" s="44" t="s">
        <v>164</v>
      </c>
      <c r="F14" s="43">
        <v>46.27</v>
      </c>
    </row>
    <row r="15" ht="17.1" customHeight="1" spans="1:6">
      <c r="A15" s="42" t="s">
        <v>177</v>
      </c>
      <c r="B15" s="43"/>
      <c r="C15" s="42" t="s">
        <v>178</v>
      </c>
      <c r="D15" s="43"/>
      <c r="E15" s="44" t="s">
        <v>179</v>
      </c>
      <c r="F15" s="43"/>
    </row>
    <row r="16" ht="17.1" customHeight="1" spans="1:6">
      <c r="A16" s="42" t="s">
        <v>180</v>
      </c>
      <c r="B16" s="43"/>
      <c r="C16" s="42" t="s">
        <v>181</v>
      </c>
      <c r="D16" s="43"/>
      <c r="E16" s="44" t="s">
        <v>182</v>
      </c>
      <c r="F16" s="43"/>
    </row>
    <row r="17" ht="17.1" customHeight="1" spans="1:6">
      <c r="A17" s="42" t="s">
        <v>183</v>
      </c>
      <c r="B17" s="43">
        <f>SUM(B18:B19)</f>
        <v>0</v>
      </c>
      <c r="C17" s="42" t="s">
        <v>184</v>
      </c>
      <c r="D17" s="43"/>
      <c r="E17" s="44" t="s">
        <v>185</v>
      </c>
      <c r="F17" s="43">
        <v>5.5</v>
      </c>
    </row>
    <row r="18" ht="17.1" customHeight="1" spans="1:6">
      <c r="A18" s="42" t="s">
        <v>186</v>
      </c>
      <c r="B18" s="43"/>
      <c r="C18" s="42" t="s">
        <v>187</v>
      </c>
      <c r="D18" s="43"/>
      <c r="E18" s="44" t="s">
        <v>188</v>
      </c>
      <c r="F18" s="43"/>
    </row>
    <row r="19" ht="17.1" customHeight="1" spans="1:6">
      <c r="A19" s="42" t="s">
        <v>189</v>
      </c>
      <c r="B19" s="43"/>
      <c r="C19" s="42" t="s">
        <v>190</v>
      </c>
      <c r="D19" s="43"/>
      <c r="E19" s="44" t="s">
        <v>191</v>
      </c>
      <c r="F19" s="43"/>
    </row>
    <row r="20" ht="17.1" customHeight="1" spans="1:6">
      <c r="A20" s="42" t="s">
        <v>192</v>
      </c>
      <c r="B20" s="43">
        <f>SUM(B21:B23)</f>
        <v>0</v>
      </c>
      <c r="C20" s="42" t="s">
        <v>193</v>
      </c>
      <c r="D20" s="43"/>
      <c r="E20" s="44" t="s">
        <v>194</v>
      </c>
      <c r="F20" s="43"/>
    </row>
    <row r="21" ht="17.1" customHeight="1" spans="1:6">
      <c r="A21" s="42" t="s">
        <v>195</v>
      </c>
      <c r="B21" s="43"/>
      <c r="C21" s="42" t="s">
        <v>196</v>
      </c>
      <c r="D21" s="43"/>
      <c r="E21" s="44" t="s">
        <v>197</v>
      </c>
      <c r="F21" s="43"/>
    </row>
    <row r="22" ht="17.1" customHeight="1" spans="1:6">
      <c r="A22" s="42" t="s">
        <v>198</v>
      </c>
      <c r="B22" s="43"/>
      <c r="C22" s="42" t="s">
        <v>199</v>
      </c>
      <c r="D22" s="43"/>
      <c r="E22" s="44"/>
      <c r="F22" s="43"/>
    </row>
    <row r="23" ht="17.1" customHeight="1" spans="1:6">
      <c r="A23" s="42" t="s">
        <v>200</v>
      </c>
      <c r="B23" s="43"/>
      <c r="C23" s="42" t="s">
        <v>201</v>
      </c>
      <c r="D23" s="43"/>
      <c r="E23" s="44"/>
      <c r="F23" s="43"/>
    </row>
    <row r="24" ht="17.1" customHeight="1" spans="1:6">
      <c r="A24" s="42"/>
      <c r="B24" s="43"/>
      <c r="C24" s="42" t="s">
        <v>202</v>
      </c>
      <c r="D24" s="43">
        <v>105.97</v>
      </c>
      <c r="E24" s="44"/>
      <c r="F24" s="43"/>
    </row>
    <row r="25" ht="17.1" customHeight="1" spans="1:6">
      <c r="A25" s="42"/>
      <c r="B25" s="43"/>
      <c r="C25" s="42" t="s">
        <v>203</v>
      </c>
      <c r="D25" s="43"/>
      <c r="E25" s="44"/>
      <c r="F25" s="43"/>
    </row>
    <row r="26" ht="17.1" customHeight="1" spans="1:6">
      <c r="A26" s="42"/>
      <c r="B26" s="46"/>
      <c r="C26" s="42" t="s">
        <v>204</v>
      </c>
      <c r="D26" s="43"/>
      <c r="E26" s="42"/>
      <c r="F26" s="46"/>
    </row>
    <row r="27" ht="17.1" customHeight="1" spans="1:6">
      <c r="A27" s="42"/>
      <c r="B27" s="43"/>
      <c r="C27" s="42" t="s">
        <v>205</v>
      </c>
      <c r="D27" s="43"/>
      <c r="E27" s="44"/>
      <c r="F27" s="43"/>
    </row>
    <row r="28" ht="17.1" customHeight="1" spans="1:6">
      <c r="A28" s="42"/>
      <c r="B28" s="43"/>
      <c r="C28" s="42" t="s">
        <v>206</v>
      </c>
      <c r="D28" s="43"/>
      <c r="E28" s="44"/>
      <c r="F28" s="43"/>
    </row>
    <row r="29" ht="17.1" customHeight="1" spans="1:6">
      <c r="A29" s="42"/>
      <c r="B29" s="43"/>
      <c r="C29" s="42" t="s">
        <v>207</v>
      </c>
      <c r="D29" s="43"/>
      <c r="E29" s="44"/>
      <c r="F29" s="43"/>
    </row>
    <row r="30" ht="17.1" customHeight="1" spans="1:6">
      <c r="A30" s="42"/>
      <c r="B30" s="43"/>
      <c r="C30" s="42" t="s">
        <v>208</v>
      </c>
      <c r="D30" s="43"/>
      <c r="E30" s="44"/>
      <c r="F30" s="43"/>
    </row>
    <row r="31" ht="17.1" customHeight="1" spans="1:6">
      <c r="A31" s="42"/>
      <c r="B31" s="43"/>
      <c r="C31" s="42" t="s">
        <v>209</v>
      </c>
      <c r="D31" s="43"/>
      <c r="E31" s="44"/>
      <c r="F31" s="43"/>
    </row>
    <row r="32" ht="17.1" customHeight="1" spans="1:6">
      <c r="A32" s="42"/>
      <c r="B32" s="43"/>
      <c r="C32" s="42" t="s">
        <v>210</v>
      </c>
      <c r="D32" s="43"/>
      <c r="E32" s="44"/>
      <c r="F32" s="43"/>
    </row>
    <row r="33" ht="17.1" customHeight="1" spans="1:6">
      <c r="A33" s="42"/>
      <c r="B33" s="43"/>
      <c r="C33" s="42" t="s">
        <v>211</v>
      </c>
      <c r="D33" s="43"/>
      <c r="E33" s="44"/>
      <c r="F33" s="43"/>
    </row>
    <row r="34" ht="17.1" customHeight="1" spans="1:6">
      <c r="A34" s="42"/>
      <c r="B34" s="43"/>
      <c r="C34" s="42"/>
      <c r="D34" s="43"/>
      <c r="E34" s="44"/>
      <c r="F34" s="43"/>
    </row>
    <row r="35" ht="17.1" customHeight="1" spans="1:6">
      <c r="A35" s="47" t="s">
        <v>45</v>
      </c>
      <c r="B35" s="43">
        <f>SUM(B6+B15+B16+B17+B20)</f>
        <v>1727.07</v>
      </c>
      <c r="C35" s="47" t="s">
        <v>46</v>
      </c>
      <c r="D35" s="43">
        <f>SUM(D6:D33)</f>
        <v>1727.07</v>
      </c>
      <c r="E35" s="47" t="s">
        <v>46</v>
      </c>
      <c r="F35" s="43">
        <f>F6+F11</f>
        <v>1727.07</v>
      </c>
    </row>
    <row r="36" ht="17.1" customHeight="1" spans="1:6">
      <c r="A36" s="42" t="s">
        <v>212</v>
      </c>
      <c r="B36" s="43">
        <f>SUM(B37:B41)</f>
        <v>0</v>
      </c>
      <c r="C36" s="42" t="s">
        <v>213</v>
      </c>
      <c r="D36" s="43"/>
      <c r="E36" s="44" t="s">
        <v>214</v>
      </c>
      <c r="F36" s="43">
        <f>SUM(F37:F38)</f>
        <v>0</v>
      </c>
    </row>
    <row r="37" ht="17.1" customHeight="1" spans="1:6">
      <c r="A37" s="42" t="s">
        <v>215</v>
      </c>
      <c r="B37" s="43"/>
      <c r="C37" s="42"/>
      <c r="D37" s="43"/>
      <c r="E37" s="44" t="s">
        <v>216</v>
      </c>
      <c r="F37" s="43"/>
    </row>
    <row r="38" ht="17.1" customHeight="1" spans="1:6">
      <c r="A38" s="42" t="s">
        <v>217</v>
      </c>
      <c r="B38" s="43"/>
      <c r="C38" s="42"/>
      <c r="D38" s="43"/>
      <c r="E38" s="44" t="s">
        <v>218</v>
      </c>
      <c r="F38" s="43"/>
    </row>
    <row r="39" ht="17.1" customHeight="1" spans="1:6">
      <c r="A39" s="42" t="s">
        <v>219</v>
      </c>
      <c r="B39" s="43"/>
      <c r="C39" s="42"/>
      <c r="D39" s="43"/>
      <c r="E39" s="44" t="s">
        <v>220</v>
      </c>
      <c r="F39" s="43"/>
    </row>
    <row r="40" ht="27.2" customHeight="1" spans="1:6">
      <c r="A40" s="42" t="s">
        <v>221</v>
      </c>
      <c r="B40" s="43"/>
      <c r="C40" s="42"/>
      <c r="D40" s="43"/>
      <c r="E40" s="44"/>
      <c r="F40" s="43"/>
    </row>
    <row r="41" ht="27.2" customHeight="1" spans="1:6">
      <c r="A41" s="42" t="s">
        <v>222</v>
      </c>
      <c r="B41" s="43"/>
      <c r="C41" s="42"/>
      <c r="D41" s="43"/>
      <c r="E41" s="44"/>
      <c r="F41" s="43"/>
    </row>
    <row r="42" ht="17.1" customHeight="1" spans="1:6">
      <c r="A42" s="42"/>
      <c r="B42" s="43"/>
      <c r="C42" s="42"/>
      <c r="D42" s="43"/>
      <c r="E42" s="44"/>
      <c r="F42" s="43"/>
    </row>
    <row r="43" ht="17.1" customHeight="1" spans="1:6">
      <c r="A43" s="42"/>
      <c r="B43" s="43"/>
      <c r="C43" s="42"/>
      <c r="D43" s="43"/>
      <c r="E43" s="44"/>
      <c r="F43" s="43"/>
    </row>
    <row r="44" ht="17.1" customHeight="1" spans="1:6">
      <c r="A44" s="47" t="s">
        <v>223</v>
      </c>
      <c r="B44" s="43">
        <f>B35+B36</f>
        <v>1727.07</v>
      </c>
      <c r="C44" s="47" t="s">
        <v>224</v>
      </c>
      <c r="D44" s="43">
        <f>D35+D36</f>
        <v>1727.07</v>
      </c>
      <c r="E44" s="47" t="s">
        <v>224</v>
      </c>
      <c r="F44" s="43">
        <f>F35+F36</f>
        <v>1727.07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A3" sqref="A3:E3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7" width="7.5" customWidth="1"/>
    <col min="8" max="8" width="9.75" customWidth="1"/>
    <col min="9" max="9" width="8.5" customWidth="1"/>
    <col min="10" max="10" width="7.25" customWidth="1"/>
    <col min="11" max="11" width="7.75" customWidth="1"/>
    <col min="12" max="12" width="5.25" customWidth="1"/>
    <col min="13" max="13" width="7.875" customWidth="1"/>
    <col min="14" max="14" width="12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22" t="s">
        <v>225</v>
      </c>
      <c r="AD1" s="38"/>
    </row>
    <row r="2" ht="26.45" customHeight="1" spans="4:30">
      <c r="D2" s="16" t="s">
        <v>226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ht="14.25" customHeight="1" spans="1:30">
      <c r="A3" s="24" t="s">
        <v>3</v>
      </c>
      <c r="B3" s="24"/>
      <c r="C3" s="24"/>
      <c r="D3" s="24"/>
      <c r="E3" s="2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39" t="s">
        <v>4</v>
      </c>
      <c r="AD3" s="40"/>
    </row>
    <row r="4" ht="14.25" customHeight="1" spans="1:30">
      <c r="A4" s="17" t="s">
        <v>57</v>
      </c>
      <c r="B4" s="17"/>
      <c r="C4" s="17"/>
      <c r="D4" s="17" t="s">
        <v>227</v>
      </c>
      <c r="E4" s="17" t="s">
        <v>228</v>
      </c>
      <c r="F4" s="17" t="s">
        <v>229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ht="36.75" customHeight="1" spans="1:30">
      <c r="A5" s="17" t="s">
        <v>64</v>
      </c>
      <c r="B5" s="17" t="s">
        <v>65</v>
      </c>
      <c r="C5" s="17" t="s">
        <v>66</v>
      </c>
      <c r="D5" s="17"/>
      <c r="E5" s="17"/>
      <c r="F5" s="17" t="s">
        <v>60</v>
      </c>
      <c r="G5" s="17" t="s">
        <v>230</v>
      </c>
      <c r="H5" s="17"/>
      <c r="I5" s="17"/>
      <c r="J5" s="17"/>
      <c r="K5" s="17"/>
      <c r="L5" s="17"/>
      <c r="M5" s="17"/>
      <c r="N5" s="17"/>
      <c r="O5" s="17"/>
      <c r="P5" s="17" t="s">
        <v>231</v>
      </c>
      <c r="Q5" s="17" t="s">
        <v>232</v>
      </c>
      <c r="R5" s="17" t="s">
        <v>233</v>
      </c>
      <c r="S5" s="17"/>
      <c r="T5" s="17"/>
      <c r="U5" s="17" t="s">
        <v>234</v>
      </c>
      <c r="V5" s="17"/>
      <c r="W5" s="17"/>
      <c r="X5" s="17"/>
      <c r="Y5" s="17" t="s">
        <v>235</v>
      </c>
      <c r="Z5" s="17"/>
      <c r="AA5" s="17"/>
      <c r="AB5" s="17"/>
      <c r="AC5" s="17"/>
      <c r="AD5" s="17"/>
    </row>
    <row r="6" ht="14.25" customHeight="1" spans="1:30">
      <c r="A6" s="17"/>
      <c r="B6" s="17"/>
      <c r="C6" s="17"/>
      <c r="D6" s="17"/>
      <c r="E6" s="17"/>
      <c r="F6" s="17"/>
      <c r="G6" s="17" t="s">
        <v>10</v>
      </c>
      <c r="H6" s="17" t="s">
        <v>236</v>
      </c>
      <c r="I6" s="17" t="s">
        <v>237</v>
      </c>
      <c r="J6" s="17"/>
      <c r="K6" s="17"/>
      <c r="L6" s="17"/>
      <c r="M6" s="17"/>
      <c r="N6" s="17"/>
      <c r="O6" s="17"/>
      <c r="P6" s="17"/>
      <c r="Q6" s="17"/>
      <c r="R6" s="17" t="s">
        <v>67</v>
      </c>
      <c r="S6" s="17" t="s">
        <v>238</v>
      </c>
      <c r="T6" s="17" t="s">
        <v>239</v>
      </c>
      <c r="U6" s="17" t="s">
        <v>67</v>
      </c>
      <c r="V6" s="17" t="s">
        <v>240</v>
      </c>
      <c r="W6" s="17" t="s">
        <v>241</v>
      </c>
      <c r="X6" s="17" t="s">
        <v>239</v>
      </c>
      <c r="Y6" s="17" t="s">
        <v>67</v>
      </c>
      <c r="Z6" s="17" t="s">
        <v>242</v>
      </c>
      <c r="AA6" s="17" t="s">
        <v>243</v>
      </c>
      <c r="AB6" s="17" t="s">
        <v>244</v>
      </c>
      <c r="AC6" s="17" t="s">
        <v>245</v>
      </c>
      <c r="AD6" s="17" t="s">
        <v>246</v>
      </c>
    </row>
    <row r="7" ht="87.75" customHeight="1" spans="1:30">
      <c r="A7" s="17"/>
      <c r="B7" s="17"/>
      <c r="C7" s="17"/>
      <c r="D7" s="17"/>
      <c r="E7" s="17"/>
      <c r="F7" s="17"/>
      <c r="G7" s="17"/>
      <c r="H7" s="17"/>
      <c r="I7" s="17" t="s">
        <v>67</v>
      </c>
      <c r="J7" s="17" t="s">
        <v>247</v>
      </c>
      <c r="K7" s="17" t="s">
        <v>248</v>
      </c>
      <c r="L7" s="17" t="s">
        <v>249</v>
      </c>
      <c r="M7" s="17" t="s">
        <v>250</v>
      </c>
      <c r="N7" s="17" t="s">
        <v>251</v>
      </c>
      <c r="O7" s="17" t="s">
        <v>252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ht="14.25" customHeight="1" spans="1:30">
      <c r="A8" s="17" t="s">
        <v>80</v>
      </c>
      <c r="B8" s="17" t="s">
        <v>80</v>
      </c>
      <c r="C8" s="17" t="s">
        <v>80</v>
      </c>
      <c r="D8" s="17" t="s">
        <v>80</v>
      </c>
      <c r="E8" s="17" t="s">
        <v>80</v>
      </c>
      <c r="F8" s="17">
        <v>1</v>
      </c>
      <c r="G8" s="17">
        <v>2</v>
      </c>
      <c r="H8" s="17">
        <v>3</v>
      </c>
      <c r="I8" s="17">
        <v>4</v>
      </c>
      <c r="J8" s="17">
        <v>5</v>
      </c>
      <c r="K8" s="17">
        <v>6</v>
      </c>
      <c r="L8" s="17">
        <v>7</v>
      </c>
      <c r="M8" s="17">
        <v>8</v>
      </c>
      <c r="N8" s="17">
        <v>9</v>
      </c>
      <c r="O8" s="17">
        <v>10</v>
      </c>
      <c r="P8" s="17">
        <v>11</v>
      </c>
      <c r="Q8" s="17">
        <v>12</v>
      </c>
      <c r="R8" s="17">
        <v>13</v>
      </c>
      <c r="S8" s="17">
        <v>14</v>
      </c>
      <c r="T8" s="17">
        <v>15</v>
      </c>
      <c r="U8" s="17">
        <v>16</v>
      </c>
      <c r="V8" s="17">
        <v>17</v>
      </c>
      <c r="W8" s="17">
        <v>18</v>
      </c>
      <c r="X8" s="17">
        <v>19</v>
      </c>
      <c r="Y8" s="17">
        <v>20</v>
      </c>
      <c r="Z8" s="17">
        <v>21</v>
      </c>
      <c r="AA8" s="17">
        <v>22</v>
      </c>
      <c r="AB8" s="17">
        <v>23</v>
      </c>
      <c r="AC8" s="17">
        <v>24</v>
      </c>
      <c r="AD8" s="17">
        <v>25</v>
      </c>
    </row>
    <row r="9" s="1" customFormat="1" ht="14.25" customHeight="1" spans="1:30">
      <c r="A9" s="9"/>
      <c r="B9" s="9"/>
      <c r="C9" s="9"/>
      <c r="D9" s="6"/>
      <c r="E9" s="33" t="s">
        <v>10</v>
      </c>
      <c r="F9" s="12">
        <f>F10</f>
        <v>1727.07</v>
      </c>
      <c r="G9" s="12">
        <f t="shared" ref="G9:M9" si="0">G10</f>
        <v>1727.07</v>
      </c>
      <c r="H9" s="12">
        <f t="shared" si="0"/>
        <v>1616.11</v>
      </c>
      <c r="I9" s="12">
        <f>J9+K9+M9</f>
        <v>110.96</v>
      </c>
      <c r="J9" s="12">
        <f t="shared" si="0"/>
        <v>6.88</v>
      </c>
      <c r="K9" s="12">
        <f t="shared" si="0"/>
        <v>92.31</v>
      </c>
      <c r="L9" s="12">
        <f t="shared" si="0"/>
        <v>0</v>
      </c>
      <c r="M9" s="12">
        <f t="shared" si="0"/>
        <v>11.77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ht="14.25" customHeight="1" spans="1:30">
      <c r="A10" s="34"/>
      <c r="B10" s="34"/>
      <c r="C10" s="34"/>
      <c r="D10" s="35" t="s">
        <v>253</v>
      </c>
      <c r="E10" s="34" t="s">
        <v>81</v>
      </c>
      <c r="F10" s="12">
        <f t="shared" ref="F10:F18" si="1">G10</f>
        <v>1727.07</v>
      </c>
      <c r="G10" s="12">
        <f>G11+G12+G13+G14+G15+G16+G17+G18</f>
        <v>1727.07</v>
      </c>
      <c r="H10" s="12">
        <f t="shared" ref="H10:M10" si="2">H11+H12+H13+H14+H15+H16+H17+H18</f>
        <v>1616.11</v>
      </c>
      <c r="I10" s="12">
        <f t="shared" ref="I10:I18" si="3">J10+K10+M10</f>
        <v>110.96</v>
      </c>
      <c r="J10" s="12">
        <v>6.88</v>
      </c>
      <c r="K10" s="12">
        <f t="shared" si="2"/>
        <v>92.31</v>
      </c>
      <c r="L10" s="12">
        <f t="shared" si="2"/>
        <v>0</v>
      </c>
      <c r="M10" s="12">
        <f t="shared" si="2"/>
        <v>11.77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ht="14.25" customHeight="1" spans="1:30">
      <c r="A11" s="34" t="s">
        <v>82</v>
      </c>
      <c r="B11" s="34" t="s">
        <v>83</v>
      </c>
      <c r="C11" s="34" t="s">
        <v>84</v>
      </c>
      <c r="D11" s="34" t="s">
        <v>220</v>
      </c>
      <c r="E11" s="34" t="s">
        <v>85</v>
      </c>
      <c r="F11" s="12">
        <f t="shared" si="1"/>
        <v>106.62</v>
      </c>
      <c r="G11" s="12">
        <f t="shared" ref="G11:G18" si="4">H11+I11</f>
        <v>106.62</v>
      </c>
      <c r="H11" s="36">
        <v>14.31</v>
      </c>
      <c r="I11" s="12">
        <f t="shared" si="3"/>
        <v>92.31</v>
      </c>
      <c r="J11" s="20"/>
      <c r="K11" s="20">
        <v>92.31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ht="14.25" customHeight="1" spans="1:30">
      <c r="A12" s="34" t="s">
        <v>82</v>
      </c>
      <c r="B12" s="34" t="s">
        <v>83</v>
      </c>
      <c r="C12" s="34" t="s">
        <v>83</v>
      </c>
      <c r="D12" s="34" t="s">
        <v>220</v>
      </c>
      <c r="E12" s="34" t="s">
        <v>86</v>
      </c>
      <c r="F12" s="12">
        <f t="shared" si="1"/>
        <v>1117.39</v>
      </c>
      <c r="G12" s="12">
        <f t="shared" si="4"/>
        <v>1117.39</v>
      </c>
      <c r="H12" s="36">
        <v>1105.62</v>
      </c>
      <c r="I12" s="12">
        <f t="shared" si="3"/>
        <v>11.77</v>
      </c>
      <c r="J12" s="20"/>
      <c r="K12" s="20"/>
      <c r="L12" s="20"/>
      <c r="M12" s="20">
        <v>11.77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ht="14.25" customHeight="1" spans="1:30">
      <c r="A13" s="34" t="s">
        <v>82</v>
      </c>
      <c r="B13" s="34" t="s">
        <v>87</v>
      </c>
      <c r="C13" s="34" t="s">
        <v>88</v>
      </c>
      <c r="D13" s="34" t="s">
        <v>220</v>
      </c>
      <c r="E13" s="34" t="s">
        <v>89</v>
      </c>
      <c r="F13" s="12">
        <f t="shared" si="1"/>
        <v>6.88</v>
      </c>
      <c r="G13" s="12">
        <f t="shared" si="4"/>
        <v>6.88</v>
      </c>
      <c r="H13" s="36">
        <v>0</v>
      </c>
      <c r="I13" s="12">
        <f t="shared" si="3"/>
        <v>6.88</v>
      </c>
      <c r="J13" s="20">
        <v>6.88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ht="14.25" customHeight="1" spans="1:30">
      <c r="A14" s="34" t="s">
        <v>90</v>
      </c>
      <c r="B14" s="34" t="s">
        <v>91</v>
      </c>
      <c r="C14" s="34" t="s">
        <v>83</v>
      </c>
      <c r="D14" s="34" t="s">
        <v>220</v>
      </c>
      <c r="E14" s="34" t="s">
        <v>92</v>
      </c>
      <c r="F14" s="12">
        <f t="shared" si="1"/>
        <v>109.39</v>
      </c>
      <c r="G14" s="12">
        <f t="shared" si="4"/>
        <v>109.39</v>
      </c>
      <c r="H14" s="36">
        <v>109.39</v>
      </c>
      <c r="I14" s="12">
        <f t="shared" si="3"/>
        <v>0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ht="22.7" customHeight="1" spans="1:30">
      <c r="A15" s="34" t="s">
        <v>90</v>
      </c>
      <c r="B15" s="34" t="s">
        <v>91</v>
      </c>
      <c r="C15" s="34" t="s">
        <v>91</v>
      </c>
      <c r="D15" s="34" t="s">
        <v>220</v>
      </c>
      <c r="E15" s="34" t="s">
        <v>93</v>
      </c>
      <c r="F15" s="12">
        <f t="shared" si="1"/>
        <v>141.29</v>
      </c>
      <c r="G15" s="12">
        <f t="shared" si="4"/>
        <v>141.29</v>
      </c>
      <c r="H15" s="36">
        <v>141.29</v>
      </c>
      <c r="I15" s="12">
        <f t="shared" si="3"/>
        <v>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ht="14.25" customHeight="1" spans="1:30">
      <c r="A16" s="34" t="s">
        <v>90</v>
      </c>
      <c r="B16" s="34" t="s">
        <v>91</v>
      </c>
      <c r="C16" s="34" t="s">
        <v>94</v>
      </c>
      <c r="D16" s="34" t="s">
        <v>220</v>
      </c>
      <c r="E16" s="34" t="s">
        <v>95</v>
      </c>
      <c r="F16" s="12">
        <f t="shared" si="1"/>
        <v>70.65</v>
      </c>
      <c r="G16" s="12">
        <f t="shared" si="4"/>
        <v>70.65</v>
      </c>
      <c r="H16" s="36">
        <v>70.65</v>
      </c>
      <c r="I16" s="12">
        <f t="shared" si="3"/>
        <v>0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ht="14.25" customHeight="1" spans="1:30">
      <c r="A17" s="34" t="s">
        <v>96</v>
      </c>
      <c r="B17" s="34" t="s">
        <v>97</v>
      </c>
      <c r="C17" s="34" t="s">
        <v>83</v>
      </c>
      <c r="D17" s="34" t="s">
        <v>220</v>
      </c>
      <c r="E17" s="34" t="s">
        <v>98</v>
      </c>
      <c r="F17" s="12">
        <f t="shared" si="1"/>
        <v>68.88</v>
      </c>
      <c r="G17" s="12">
        <f t="shared" si="4"/>
        <v>68.88</v>
      </c>
      <c r="H17" s="36">
        <v>68.88</v>
      </c>
      <c r="I17" s="12">
        <f t="shared" si="3"/>
        <v>0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ht="14.25" customHeight="1" spans="1:30">
      <c r="A18" s="34" t="s">
        <v>99</v>
      </c>
      <c r="B18" s="34" t="s">
        <v>83</v>
      </c>
      <c r="C18" s="34" t="s">
        <v>84</v>
      </c>
      <c r="D18" s="34" t="s">
        <v>220</v>
      </c>
      <c r="E18" s="34" t="s">
        <v>100</v>
      </c>
      <c r="F18" s="12">
        <f t="shared" si="1"/>
        <v>105.97</v>
      </c>
      <c r="G18" s="12">
        <f t="shared" si="4"/>
        <v>105.97</v>
      </c>
      <c r="H18" s="36">
        <v>105.97</v>
      </c>
      <c r="I18" s="12">
        <f t="shared" si="3"/>
        <v>0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ht="14.25" customHeight="1" spans="1:30">
      <c r="A19" s="19"/>
      <c r="B19" s="19"/>
      <c r="C19" s="19"/>
      <c r="D19" s="18"/>
      <c r="E19" s="37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="1" customFormat="1" ht="14.25" customHeight="1" spans="1:30">
      <c r="A20" s="9"/>
      <c r="B20" s="9"/>
      <c r="C20" s="9"/>
      <c r="D20" s="9"/>
      <c r="E20" s="9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="1" customFormat="1" ht="14.25" customHeight="1" spans="1:30">
      <c r="A21" s="9"/>
      <c r="B21" s="9"/>
      <c r="C21" s="9"/>
      <c r="D21" s="6"/>
      <c r="E21" s="3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="1" customFormat="1" ht="14.25" customHeight="1" spans="1:30">
      <c r="A22" s="9"/>
      <c r="B22" s="9"/>
      <c r="C22" s="9"/>
      <c r="D22" s="6"/>
      <c r="E22" s="3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="1" customFormat="1" ht="14.25" customHeight="1" spans="1:30">
      <c r="A23" s="9"/>
      <c r="B23" s="9"/>
      <c r="C23" s="9"/>
      <c r="D23" s="6"/>
      <c r="E23" s="3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="1" customFormat="1" ht="22.7" customHeight="1" spans="1:30">
      <c r="A24" s="9"/>
      <c r="B24" s="9"/>
      <c r="C24" s="9"/>
      <c r="D24" s="6"/>
      <c r="E24" s="3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="1" customFormat="1" ht="14.25" customHeight="1" spans="1:30">
      <c r="A25" s="9"/>
      <c r="B25" s="9"/>
      <c r="C25" s="9"/>
      <c r="D25" s="6"/>
      <c r="E25" s="3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="1" customFormat="1" ht="14.25" customHeight="1" spans="1:30">
      <c r="A26" s="9"/>
      <c r="B26" s="9"/>
      <c r="C26" s="9"/>
      <c r="D26" s="6"/>
      <c r="E26" s="3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="1" customFormat="1" ht="14.25" customHeight="1" spans="1:30">
      <c r="A27" s="9"/>
      <c r="B27" s="9"/>
      <c r="C27" s="9"/>
      <c r="D27" s="6"/>
      <c r="E27" s="3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</sheetData>
  <mergeCells count="34">
    <mergeCell ref="AC1:AD1"/>
    <mergeCell ref="D2:AD2"/>
    <mergeCell ref="A3:E3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"/>
  <sheetViews>
    <sheetView workbookViewId="0">
      <selection activeCell="A3" sqref="A3:E3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6" width="7.5" style="1" customWidth="1"/>
    <col min="7" max="7" width="11.5" style="1" customWidth="1"/>
    <col min="8" max="8" width="11.875" style="1" customWidth="1"/>
    <col min="9" max="9" width="8.25" style="1" customWidth="1"/>
    <col min="10" max="10" width="10.625" style="1" customWidth="1"/>
    <col min="11" max="12" width="10" style="1" customWidth="1"/>
    <col min="13" max="13" width="9.625" style="1" customWidth="1"/>
    <col min="14" max="14" width="7.5" style="1" customWidth="1"/>
    <col min="15" max="15" width="10" style="1" customWidth="1"/>
    <col min="16" max="16" width="5" style="1" customWidth="1"/>
    <col min="17" max="17" width="5.125" style="1" customWidth="1"/>
    <col min="18" max="18" width="8" style="1" customWidth="1"/>
    <col min="19" max="19" width="5.5" style="1" customWidth="1"/>
    <col min="20" max="20" width="4" style="1" customWidth="1"/>
    <col min="21" max="21" width="4.75" style="1" customWidth="1"/>
    <col min="22" max="22" width="3.37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3" t="s">
        <v>254</v>
      </c>
      <c r="Y1" s="13"/>
    </row>
    <row r="2" ht="19.5" customHeight="1" spans="1:25">
      <c r="A2" s="3" t="s">
        <v>255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4" t="s">
        <v>3</v>
      </c>
      <c r="B3" s="24"/>
      <c r="C3" s="24"/>
      <c r="D3" s="24"/>
      <c r="E3" s="2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2" t="s">
        <v>4</v>
      </c>
      <c r="X3" s="32"/>
      <c r="Y3" s="32"/>
    </row>
    <row r="4" ht="25.5" customHeight="1" spans="1:25">
      <c r="A4" s="5" t="s">
        <v>57</v>
      </c>
      <c r="B4" s="5"/>
      <c r="C4" s="5"/>
      <c r="D4" s="5" t="s">
        <v>227</v>
      </c>
      <c r="E4" s="5" t="s">
        <v>256</v>
      </c>
      <c r="F4" s="5" t="s">
        <v>60</v>
      </c>
      <c r="G4" s="5" t="s">
        <v>61</v>
      </c>
      <c r="H4" s="5"/>
      <c r="I4" s="5"/>
      <c r="J4" s="5"/>
      <c r="K4" s="5"/>
      <c r="L4" s="5" t="s">
        <v>62</v>
      </c>
      <c r="M4" s="5"/>
      <c r="N4" s="5"/>
      <c r="O4" s="5"/>
      <c r="P4" s="5"/>
      <c r="Q4" s="5"/>
      <c r="R4" s="5"/>
      <c r="S4" s="5"/>
      <c r="T4" s="5"/>
      <c r="U4" s="5"/>
      <c r="V4" s="5"/>
      <c r="W4" s="5" t="s">
        <v>63</v>
      </c>
      <c r="X4" s="5"/>
      <c r="Y4" s="5"/>
    </row>
    <row r="5" ht="63.4" customHeight="1" spans="1:25">
      <c r="A5" s="5" t="s">
        <v>64</v>
      </c>
      <c r="B5" s="5" t="s">
        <v>65</v>
      </c>
      <c r="C5" s="5" t="s">
        <v>66</v>
      </c>
      <c r="D5" s="5"/>
      <c r="E5" s="5"/>
      <c r="F5" s="5"/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67</v>
      </c>
      <c r="M5" s="5" t="s">
        <v>68</v>
      </c>
      <c r="N5" s="5" t="s">
        <v>69</v>
      </c>
      <c r="O5" s="5" t="s">
        <v>70</v>
      </c>
      <c r="P5" s="5" t="s">
        <v>72</v>
      </c>
      <c r="Q5" s="5" t="s">
        <v>73</v>
      </c>
      <c r="R5" s="5" t="s">
        <v>74</v>
      </c>
      <c r="S5" s="5" t="s">
        <v>75</v>
      </c>
      <c r="T5" s="5" t="s">
        <v>76</v>
      </c>
      <c r="U5" s="5" t="s">
        <v>71</v>
      </c>
      <c r="V5" s="5" t="s">
        <v>77</v>
      </c>
      <c r="W5" s="5" t="s">
        <v>67</v>
      </c>
      <c r="X5" s="5" t="s">
        <v>61</v>
      </c>
      <c r="Y5" s="5" t="s">
        <v>78</v>
      </c>
    </row>
    <row r="6" ht="14.25" customHeight="1" spans="1:25">
      <c r="A6" s="5" t="s">
        <v>79</v>
      </c>
      <c r="B6" s="5" t="s">
        <v>79</v>
      </c>
      <c r="C6" s="5" t="s">
        <v>79</v>
      </c>
      <c r="D6" s="5" t="s">
        <v>80</v>
      </c>
      <c r="E6" s="5" t="s">
        <v>80</v>
      </c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11</v>
      </c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  <c r="X6" s="5">
        <v>19</v>
      </c>
      <c r="Y6" s="5">
        <v>20</v>
      </c>
    </row>
    <row r="7" ht="14.25" customHeight="1" spans="1:25">
      <c r="A7" s="6"/>
      <c r="B7" s="6"/>
      <c r="C7" s="6"/>
      <c r="D7" s="6"/>
      <c r="E7" s="6"/>
      <c r="F7" s="12">
        <f>G7+L7</f>
        <v>1727.07</v>
      </c>
      <c r="G7" s="12">
        <f>G8</f>
        <v>1387.45</v>
      </c>
      <c r="H7" s="12">
        <f t="shared" ref="H7:J7" si="0">H8</f>
        <v>1180.24</v>
      </c>
      <c r="I7" s="12">
        <f t="shared" si="0"/>
        <v>80.21</v>
      </c>
      <c r="J7" s="12">
        <f t="shared" si="0"/>
        <v>127</v>
      </c>
      <c r="K7" s="12"/>
      <c r="L7" s="12">
        <f>M7+N7+O7+R7</f>
        <v>339.62</v>
      </c>
      <c r="M7" s="12">
        <f>M8</f>
        <v>280.16</v>
      </c>
      <c r="N7" s="12">
        <f t="shared" ref="N7:R7" si="1">N8</f>
        <v>7.7</v>
      </c>
      <c r="O7" s="12">
        <f t="shared" si="1"/>
        <v>46.26</v>
      </c>
      <c r="P7" s="12">
        <f t="shared" si="1"/>
        <v>0</v>
      </c>
      <c r="Q7" s="12">
        <f t="shared" si="1"/>
        <v>0</v>
      </c>
      <c r="R7" s="12">
        <f t="shared" si="1"/>
        <v>5.5</v>
      </c>
      <c r="S7" s="12"/>
      <c r="T7" s="12"/>
      <c r="U7" s="12"/>
      <c r="V7" s="12"/>
      <c r="W7" s="12"/>
      <c r="X7" s="12"/>
      <c r="Y7" s="12"/>
    </row>
    <row r="8" ht="14.25" customHeight="1" spans="1:25">
      <c r="A8" s="25"/>
      <c r="B8" s="26"/>
      <c r="C8" s="27"/>
      <c r="D8" s="28" t="s">
        <v>257</v>
      </c>
      <c r="E8" s="29" t="s">
        <v>81</v>
      </c>
      <c r="F8" s="12">
        <f t="shared" ref="F8:F16" si="2">G8+L8</f>
        <v>1727.07</v>
      </c>
      <c r="G8" s="12">
        <f>H8+I8+J8</f>
        <v>1387.45</v>
      </c>
      <c r="H8" s="30">
        <f>H9+H10+H11+H12+H13+H14+H15+H16</f>
        <v>1180.24</v>
      </c>
      <c r="I8" s="30">
        <f t="shared" ref="I8:J8" si="3">I9+I10+I11+I12+I13+I14+I15+I16</f>
        <v>80.21</v>
      </c>
      <c r="J8" s="30">
        <f t="shared" si="3"/>
        <v>127</v>
      </c>
      <c r="K8" s="12"/>
      <c r="L8" s="12">
        <f t="shared" ref="L8:L16" si="4">M8+N8+O8+R8</f>
        <v>339.62</v>
      </c>
      <c r="M8" s="12">
        <f>M9+M10+M11</f>
        <v>280.16</v>
      </c>
      <c r="N8" s="12">
        <f t="shared" ref="N8:R8" si="5">N9+N10+N11</f>
        <v>7.7</v>
      </c>
      <c r="O8" s="12">
        <f t="shared" si="5"/>
        <v>46.26</v>
      </c>
      <c r="P8" s="12">
        <f t="shared" si="5"/>
        <v>0</v>
      </c>
      <c r="Q8" s="12">
        <f t="shared" si="5"/>
        <v>0</v>
      </c>
      <c r="R8" s="12">
        <f t="shared" si="5"/>
        <v>5.5</v>
      </c>
      <c r="S8" s="12"/>
      <c r="T8" s="12"/>
      <c r="U8" s="12"/>
      <c r="V8" s="12"/>
      <c r="W8" s="12"/>
      <c r="X8" s="12"/>
      <c r="Y8" s="12"/>
    </row>
    <row r="9" ht="14.25" customHeight="1" spans="1:25">
      <c r="A9" s="25" t="s">
        <v>82</v>
      </c>
      <c r="B9" s="26" t="s">
        <v>83</v>
      </c>
      <c r="C9" s="27" t="s">
        <v>84</v>
      </c>
      <c r="D9" s="28" t="s">
        <v>258</v>
      </c>
      <c r="E9" s="29" t="s">
        <v>85</v>
      </c>
      <c r="F9" s="12">
        <f t="shared" si="2"/>
        <v>106.62</v>
      </c>
      <c r="G9" s="12">
        <f t="shared" ref="G9:G16" si="6">H9+I9+J9</f>
        <v>14.31</v>
      </c>
      <c r="H9" s="30">
        <v>0</v>
      </c>
      <c r="I9" s="30">
        <v>14.31</v>
      </c>
      <c r="J9" s="30">
        <v>0</v>
      </c>
      <c r="K9" s="12"/>
      <c r="L9" s="12">
        <f t="shared" si="4"/>
        <v>92.31</v>
      </c>
      <c r="M9" s="30">
        <v>87.11</v>
      </c>
      <c r="N9" s="30">
        <v>3.7</v>
      </c>
      <c r="O9" s="30">
        <v>0</v>
      </c>
      <c r="P9" s="30">
        <v>0</v>
      </c>
      <c r="Q9" s="30">
        <v>0</v>
      </c>
      <c r="R9" s="30">
        <v>1.5</v>
      </c>
      <c r="S9" s="12"/>
      <c r="T9" s="12"/>
      <c r="U9" s="12"/>
      <c r="V9" s="12"/>
      <c r="W9" s="12"/>
      <c r="X9" s="12"/>
      <c r="Y9" s="12"/>
    </row>
    <row r="10" ht="14.25" customHeight="1" spans="1:25">
      <c r="A10" s="25" t="s">
        <v>82</v>
      </c>
      <c r="B10" s="26" t="s">
        <v>83</v>
      </c>
      <c r="C10" s="27" t="s">
        <v>83</v>
      </c>
      <c r="D10" s="28" t="s">
        <v>258</v>
      </c>
      <c r="E10" s="29" t="s">
        <v>86</v>
      </c>
      <c r="F10" s="12">
        <f t="shared" si="2"/>
        <v>1117.39</v>
      </c>
      <c r="G10" s="12">
        <f t="shared" si="6"/>
        <v>876.96</v>
      </c>
      <c r="H10" s="30">
        <v>793.45</v>
      </c>
      <c r="I10" s="30">
        <v>65.9</v>
      </c>
      <c r="J10" s="30">
        <v>17.61</v>
      </c>
      <c r="K10" s="12"/>
      <c r="L10" s="12">
        <f t="shared" si="4"/>
        <v>240.43</v>
      </c>
      <c r="M10" s="30">
        <v>193.05</v>
      </c>
      <c r="N10" s="30">
        <v>4</v>
      </c>
      <c r="O10" s="30">
        <v>39.38</v>
      </c>
      <c r="P10" s="30">
        <v>0</v>
      </c>
      <c r="Q10" s="30">
        <v>0</v>
      </c>
      <c r="R10" s="30">
        <v>4</v>
      </c>
      <c r="S10" s="12"/>
      <c r="T10" s="12"/>
      <c r="U10" s="12"/>
      <c r="V10" s="12"/>
      <c r="W10" s="12"/>
      <c r="X10" s="12"/>
      <c r="Y10" s="12"/>
    </row>
    <row r="11" ht="14.25" customHeight="1" spans="1:25">
      <c r="A11" s="25" t="s">
        <v>82</v>
      </c>
      <c r="B11" s="26" t="s">
        <v>87</v>
      </c>
      <c r="C11" s="27" t="s">
        <v>88</v>
      </c>
      <c r="D11" s="28" t="s">
        <v>258</v>
      </c>
      <c r="E11" s="29" t="s">
        <v>89</v>
      </c>
      <c r="F11" s="12">
        <f t="shared" si="2"/>
        <v>6.88</v>
      </c>
      <c r="G11" s="12">
        <f t="shared" si="6"/>
        <v>0</v>
      </c>
      <c r="H11" s="30">
        <v>0</v>
      </c>
      <c r="I11" s="30">
        <v>0</v>
      </c>
      <c r="J11" s="30">
        <v>0</v>
      </c>
      <c r="K11" s="12"/>
      <c r="L11" s="12">
        <f t="shared" si="4"/>
        <v>6.88</v>
      </c>
      <c r="M11" s="30">
        <v>0</v>
      </c>
      <c r="N11" s="30">
        <v>0</v>
      </c>
      <c r="O11" s="30">
        <v>6.88</v>
      </c>
      <c r="P11" s="30">
        <v>0</v>
      </c>
      <c r="Q11" s="30">
        <v>0</v>
      </c>
      <c r="R11" s="30">
        <v>0</v>
      </c>
      <c r="S11" s="12"/>
      <c r="T11" s="12"/>
      <c r="U11" s="12"/>
      <c r="V11" s="12"/>
      <c r="W11" s="12"/>
      <c r="X11" s="12"/>
      <c r="Y11" s="12"/>
    </row>
    <row r="12" ht="14.25" customHeight="1" spans="1:25">
      <c r="A12" s="25" t="s">
        <v>90</v>
      </c>
      <c r="B12" s="26" t="s">
        <v>91</v>
      </c>
      <c r="C12" s="27" t="s">
        <v>83</v>
      </c>
      <c r="D12" s="28" t="s">
        <v>258</v>
      </c>
      <c r="E12" s="29" t="s">
        <v>92</v>
      </c>
      <c r="F12" s="12">
        <f t="shared" si="2"/>
        <v>109.39</v>
      </c>
      <c r="G12" s="12">
        <f t="shared" si="6"/>
        <v>109.39</v>
      </c>
      <c r="H12" s="30">
        <v>0</v>
      </c>
      <c r="I12" s="30">
        <v>0</v>
      </c>
      <c r="J12" s="30">
        <v>109.39</v>
      </c>
      <c r="K12" s="12"/>
      <c r="L12" s="12">
        <f t="shared" si="4"/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4.25" customHeight="1" spans="1:25">
      <c r="A13" s="25" t="s">
        <v>90</v>
      </c>
      <c r="B13" s="26" t="s">
        <v>91</v>
      </c>
      <c r="C13" s="27" t="s">
        <v>91</v>
      </c>
      <c r="D13" s="28" t="s">
        <v>258</v>
      </c>
      <c r="E13" s="29" t="s">
        <v>93</v>
      </c>
      <c r="F13" s="12">
        <f t="shared" si="2"/>
        <v>141.29</v>
      </c>
      <c r="G13" s="12">
        <f t="shared" si="6"/>
        <v>141.29</v>
      </c>
      <c r="H13" s="30">
        <v>141.29</v>
      </c>
      <c r="I13" s="30">
        <v>0</v>
      </c>
      <c r="J13" s="30">
        <v>0</v>
      </c>
      <c r="K13" s="12"/>
      <c r="L13" s="12">
        <f t="shared" si="4"/>
        <v>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14.25" customHeight="1" spans="1:25">
      <c r="A14" s="25" t="s">
        <v>90</v>
      </c>
      <c r="B14" s="26" t="s">
        <v>91</v>
      </c>
      <c r="C14" s="27" t="s">
        <v>94</v>
      </c>
      <c r="D14" s="28" t="s">
        <v>258</v>
      </c>
      <c r="E14" s="29" t="s">
        <v>95</v>
      </c>
      <c r="F14" s="12">
        <f t="shared" si="2"/>
        <v>70.65</v>
      </c>
      <c r="G14" s="12">
        <f t="shared" si="6"/>
        <v>70.65</v>
      </c>
      <c r="H14" s="30">
        <v>70.65</v>
      </c>
      <c r="I14" s="30">
        <v>0</v>
      </c>
      <c r="J14" s="30">
        <v>0</v>
      </c>
      <c r="K14" s="12"/>
      <c r="L14" s="12">
        <f t="shared" si="4"/>
        <v>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14.25" customHeight="1" spans="1:25">
      <c r="A15" s="25" t="s">
        <v>96</v>
      </c>
      <c r="B15" s="26" t="s">
        <v>97</v>
      </c>
      <c r="C15" s="27" t="s">
        <v>83</v>
      </c>
      <c r="D15" s="28" t="s">
        <v>258</v>
      </c>
      <c r="E15" s="29" t="s">
        <v>98</v>
      </c>
      <c r="F15" s="12">
        <f t="shared" si="2"/>
        <v>68.88</v>
      </c>
      <c r="G15" s="12">
        <f t="shared" si="6"/>
        <v>68.88</v>
      </c>
      <c r="H15" s="30">
        <v>68.88</v>
      </c>
      <c r="I15" s="30">
        <v>0</v>
      </c>
      <c r="J15" s="30">
        <v>0</v>
      </c>
      <c r="K15" s="12"/>
      <c r="L15" s="12">
        <f t="shared" si="4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ht="14.25" customHeight="1" spans="1:25">
      <c r="A16" s="25" t="s">
        <v>99</v>
      </c>
      <c r="B16" s="26" t="s">
        <v>83</v>
      </c>
      <c r="C16" s="27" t="s">
        <v>84</v>
      </c>
      <c r="D16" s="28" t="s">
        <v>258</v>
      </c>
      <c r="E16" s="29" t="s">
        <v>100</v>
      </c>
      <c r="F16" s="12">
        <f t="shared" si="2"/>
        <v>105.97</v>
      </c>
      <c r="G16" s="12">
        <f t="shared" si="6"/>
        <v>105.97</v>
      </c>
      <c r="H16" s="30">
        <v>105.97</v>
      </c>
      <c r="I16" s="30">
        <v>0</v>
      </c>
      <c r="J16" s="30">
        <v>0</v>
      </c>
      <c r="K16" s="12"/>
      <c r="L16" s="12">
        <f t="shared" si="4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14.25" customHeight="1" spans="1:25">
      <c r="A17" s="6"/>
      <c r="B17" s="6"/>
      <c r="C17" s="6"/>
      <c r="D17" s="9"/>
      <c r="E17" s="6"/>
      <c r="F17" s="12"/>
      <c r="G17" s="12"/>
      <c r="H17" s="30"/>
      <c r="I17" s="30"/>
      <c r="J17" s="30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ht="14.25" customHeight="1" spans="1:25">
      <c r="A18" s="6"/>
      <c r="B18" s="6"/>
      <c r="C18" s="6"/>
      <c r="D18" s="9"/>
      <c r="E18" s="6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ht="14.25" customHeight="1" spans="1:25">
      <c r="A19" s="6"/>
      <c r="B19" s="6"/>
      <c r="C19" s="6"/>
      <c r="D19" s="9"/>
      <c r="E19" s="6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14.25" customHeight="1" spans="1:25">
      <c r="A20" s="6"/>
      <c r="B20" s="6"/>
      <c r="C20" s="6"/>
      <c r="D20" s="6"/>
      <c r="E20" s="6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14.25" customHeight="1" spans="1:25">
      <c r="A21" s="6"/>
      <c r="B21" s="6"/>
      <c r="C21" s="6"/>
      <c r="D21" s="9"/>
      <c r="E21" s="6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14.25" customHeight="1" spans="1:25">
      <c r="A22" s="6"/>
      <c r="B22" s="6"/>
      <c r="C22" s="6"/>
      <c r="D22" s="9"/>
      <c r="E22" s="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4.25" customHeight="1" spans="1:25">
      <c r="A23" s="6"/>
      <c r="B23" s="6"/>
      <c r="C23" s="6"/>
      <c r="D23" s="9"/>
      <c r="E23" s="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4.25" customHeight="1" spans="1:25">
      <c r="A24" s="6"/>
      <c r="B24" s="6"/>
      <c r="C24" s="6"/>
      <c r="D24" s="9"/>
      <c r="E24" s="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14.25" customHeight="1" spans="1:25">
      <c r="A25" s="6"/>
      <c r="B25" s="6"/>
      <c r="C25" s="6"/>
      <c r="D25" s="9"/>
      <c r="E25" s="6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14.25" customHeight="1" spans="1:25">
      <c r="A26" s="6"/>
      <c r="B26" s="6"/>
      <c r="C26" s="6"/>
      <c r="D26" s="9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14.25" customHeight="1" spans="1:25">
      <c r="A27" s="6"/>
      <c r="B27" s="6"/>
      <c r="C27" s="6"/>
      <c r="D27" s="9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14.25" customHeight="1" spans="1:25">
      <c r="A28" s="6"/>
      <c r="B28" s="6"/>
      <c r="C28" s="6"/>
      <c r="D28" s="9"/>
      <c r="E28" s="6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14.25" customHeight="1" spans="1:25">
      <c r="A29" s="6"/>
      <c r="B29" s="6"/>
      <c r="C29" s="6"/>
      <c r="D29" s="6"/>
      <c r="E29" s="6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14.25" customHeight="1" spans="1:25">
      <c r="A30" s="6"/>
      <c r="B30" s="6"/>
      <c r="C30" s="6"/>
      <c r="D30" s="9"/>
      <c r="E30" s="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14.25" customHeight="1" spans="1:25">
      <c r="A31" s="6"/>
      <c r="B31" s="6"/>
      <c r="C31" s="6"/>
      <c r="D31" s="9"/>
      <c r="E31" s="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14.25" customHeight="1" spans="1:25">
      <c r="A32" s="6"/>
      <c r="B32" s="6"/>
      <c r="C32" s="6"/>
      <c r="D32" s="9"/>
      <c r="E32" s="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4.25" customHeight="1" spans="1:25">
      <c r="A33" s="6"/>
      <c r="B33" s="6"/>
      <c r="C33" s="6"/>
      <c r="D33" s="9"/>
      <c r="E33" s="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4.25" customHeight="1" spans="1:25">
      <c r="A34" s="6"/>
      <c r="B34" s="6"/>
      <c r="C34" s="6"/>
      <c r="D34" s="9"/>
      <c r="E34" s="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14.25" customHeight="1" spans="1:25">
      <c r="A35" s="6"/>
      <c r="B35" s="6"/>
      <c r="C35" s="6"/>
      <c r="D35" s="6"/>
      <c r="E35" s="6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14.25" customHeight="1" spans="1:25">
      <c r="A36" s="6"/>
      <c r="B36" s="6"/>
      <c r="C36" s="6"/>
      <c r="D36" s="9"/>
      <c r="E36" s="6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14.25" customHeight="1" spans="1:25">
      <c r="A37" s="6"/>
      <c r="B37" s="6"/>
      <c r="C37" s="6"/>
      <c r="D37" s="9"/>
      <c r="E37" s="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ht="14.25" customHeight="1" spans="1:25">
      <c r="A38" s="6"/>
      <c r="B38" s="6"/>
      <c r="C38" s="6"/>
      <c r="D38" s="9"/>
      <c r="E38" s="6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ht="14.25" customHeight="1" spans="1:25">
      <c r="A39" s="6"/>
      <c r="B39" s="6"/>
      <c r="C39" s="6"/>
      <c r="D39" s="9"/>
      <c r="E39" s="6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ht="14.25" customHeight="1" spans="1:25">
      <c r="A40" s="6"/>
      <c r="B40" s="6"/>
      <c r="C40" s="6"/>
      <c r="D40" s="9"/>
      <c r="E40" s="6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ht="14.25" customHeight="1" spans="1:25">
      <c r="A41" s="6"/>
      <c r="B41" s="6"/>
      <c r="C41" s="6"/>
      <c r="D41" s="9"/>
      <c r="E41" s="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3" s="23" customFormat="1" spans="6:6">
      <c r="F43" s="31"/>
    </row>
  </sheetData>
  <mergeCells count="11">
    <mergeCell ref="X1:Y1"/>
    <mergeCell ref="A2:Y2"/>
    <mergeCell ref="A3:E3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3" sqref="A3:E3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3" t="s">
        <v>259</v>
      </c>
      <c r="Y1" s="13"/>
    </row>
    <row r="2" ht="19.5" customHeight="1" spans="1:25">
      <c r="A2" s="3" t="s">
        <v>260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4" t="s">
        <v>3</v>
      </c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s">
        <v>4</v>
      </c>
      <c r="Y3" s="13"/>
    </row>
    <row r="4" ht="14.25" customHeight="1" spans="1:25">
      <c r="A4" s="5" t="s">
        <v>57</v>
      </c>
      <c r="B4" s="5"/>
      <c r="C4" s="5"/>
      <c r="D4" s="5" t="s">
        <v>227</v>
      </c>
      <c r="E4" s="5" t="s">
        <v>256</v>
      </c>
      <c r="F4" s="5" t="s">
        <v>60</v>
      </c>
      <c r="G4" s="5" t="s">
        <v>61</v>
      </c>
      <c r="H4" s="5"/>
      <c r="I4" s="5"/>
      <c r="J4" s="5"/>
      <c r="K4" s="5"/>
      <c r="L4" s="5" t="s">
        <v>62</v>
      </c>
      <c r="M4" s="5"/>
      <c r="N4" s="5"/>
      <c r="O4" s="5"/>
      <c r="P4" s="5"/>
      <c r="Q4" s="5"/>
      <c r="R4" s="5"/>
      <c r="S4" s="5"/>
      <c r="T4" s="5"/>
      <c r="U4" s="5"/>
      <c r="V4" s="5"/>
      <c r="W4" s="5" t="s">
        <v>63</v>
      </c>
      <c r="X4" s="5"/>
      <c r="Y4" s="5"/>
    </row>
    <row r="5" ht="41.45" customHeight="1" spans="1:25">
      <c r="A5" s="5" t="s">
        <v>64</v>
      </c>
      <c r="B5" s="5" t="s">
        <v>65</v>
      </c>
      <c r="C5" s="5" t="s">
        <v>66</v>
      </c>
      <c r="D5" s="5"/>
      <c r="E5" s="5"/>
      <c r="F5" s="5"/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67</v>
      </c>
      <c r="M5" s="5" t="s">
        <v>68</v>
      </c>
      <c r="N5" s="5" t="s">
        <v>69</v>
      </c>
      <c r="O5" s="5" t="s">
        <v>70</v>
      </c>
      <c r="P5" s="5" t="s">
        <v>72</v>
      </c>
      <c r="Q5" s="5" t="s">
        <v>73</v>
      </c>
      <c r="R5" s="5" t="s">
        <v>74</v>
      </c>
      <c r="S5" s="5" t="s">
        <v>75</v>
      </c>
      <c r="T5" s="5" t="s">
        <v>76</v>
      </c>
      <c r="U5" s="5" t="s">
        <v>71</v>
      </c>
      <c r="V5" s="5" t="s">
        <v>77</v>
      </c>
      <c r="W5" s="5" t="s">
        <v>67</v>
      </c>
      <c r="X5" s="5" t="s">
        <v>61</v>
      </c>
      <c r="Y5" s="5" t="s">
        <v>78</v>
      </c>
    </row>
    <row r="6" ht="14.25" customHeight="1" spans="1:25">
      <c r="A6" s="5" t="s">
        <v>79</v>
      </c>
      <c r="B6" s="5" t="s">
        <v>79</v>
      </c>
      <c r="C6" s="5" t="s">
        <v>79</v>
      </c>
      <c r="D6" s="5" t="s">
        <v>80</v>
      </c>
      <c r="E6" s="5" t="s">
        <v>80</v>
      </c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11</v>
      </c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  <c r="X6" s="5">
        <v>19</v>
      </c>
      <c r="Y6" s="5">
        <v>20</v>
      </c>
    </row>
    <row r="7" ht="14.25" customHeight="1" spans="1:25">
      <c r="A7" s="6"/>
      <c r="B7" s="6"/>
      <c r="C7" s="6"/>
      <c r="D7" s="6"/>
      <c r="E7" s="6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14.25" customHeight="1" spans="1:25">
      <c r="A8" s="6"/>
      <c r="B8" s="6"/>
      <c r="C8" s="6"/>
      <c r="D8" s="6"/>
      <c r="E8" s="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14.25" customHeight="1" spans="1:25">
      <c r="A9" s="6"/>
      <c r="B9" s="6"/>
      <c r="C9" s="6"/>
      <c r="D9" s="6"/>
      <c r="E9" s="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4.25" customHeight="1" spans="1:25">
      <c r="A10" s="6"/>
      <c r="B10" s="6"/>
      <c r="C10" s="6"/>
      <c r="D10" s="9"/>
      <c r="E10" s="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14.25" customHeight="1"/>
    <row r="12" ht="14.25" customHeight="1" spans="1:5">
      <c r="A12" s="2" t="s">
        <v>261</v>
      </c>
      <c r="B12" s="2"/>
      <c r="C12" s="2"/>
      <c r="D12" s="2"/>
      <c r="E12" s="2"/>
    </row>
  </sheetData>
  <mergeCells count="12">
    <mergeCell ref="X1:Y1"/>
    <mergeCell ref="A2:Y2"/>
    <mergeCell ref="A3:E3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2021-03-16T02:15:08Z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