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 firstSheet="7" activeTab="10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 fullPrecision="0"/>
</workbook>
</file>

<file path=xl/sharedStrings.xml><?xml version="1.0" encoding="utf-8"?>
<sst xmlns="http://schemas.openxmlformats.org/spreadsheetml/2006/main" count="594" uniqueCount="296">
  <si>
    <t>2021年部门预算公开表</t>
  </si>
  <si>
    <t>报送单位：（盖章）</t>
  </si>
  <si>
    <t>报送日期：     年   月   日</t>
  </si>
  <si>
    <t>单位负责人签章：</t>
  </si>
  <si>
    <t>财务负责人签章：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</si>
  <si>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</si>
  <si>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</si>
  <si>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</si>
  <si>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</si>
  <si>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</si>
  <si>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</si>
  <si>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</si>
  <si>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</si>
  <si>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</si>
  <si>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</si>
  <si>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</si>
  <si>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</si>
  <si>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</si>
  <si>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</si>
  <si>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</si>
  <si>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</si>
  <si>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</si>
  <si>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</si>
  <si>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</si>
  <si>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</si>
  <si>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</si>
  <si>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</si>
  <si>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</si>
  <si>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</si>
  <si>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</si>
  <si>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</si>
  <si>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</si>
  <si>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</si>
  <si>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</si>
  <si>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</si>
  <si>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</si>
  <si>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</si>
  <si>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</si>
  <si>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</si>
  <si>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</si>
  <si>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</si>
  <si>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</si>
  <si>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</si>
  <si>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</si>
  <si>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</si>
  <si>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</si>
  <si>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</si>
  <si>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</si>
  <si>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</si>
  <si>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</si>
  <si>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</si>
  <si>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</si>
  <si>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</si>
  <si>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</si>
  <si>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</si>
  <si>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</si>
  <si>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</si>
  <si>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</si>
  <si>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</si>
  <si>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</si>
  <si>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</si>
  <si>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</si>
  <si>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</si>
  <si>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</si>
  <si>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</si>
  <si>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</si>
  <si>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</si>
  <si>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</si>
  <si>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</si>
  <si>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</si>
  <si>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</si>
  <si>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</si>
  <si>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</si>
  <si>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</si>
  <si>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</si>
  <si>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</si>
  <si>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</si>
  <si>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</si>
  <si>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</si>
  <si>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</si>
  <si>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</si>
  <si>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</si>
  <si>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</si>
  <si>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</si>
  <si>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401013</t>
  </si>
  <si>
    <t>鹿寨县平山镇中心校合计</t>
  </si>
  <si>
    <t>205</t>
  </si>
  <si>
    <t>02</t>
  </si>
  <si>
    <t>01</t>
  </si>
  <si>
    <t xml:space="preserve">          </t>
  </si>
  <si>
    <t xml:space="preserve">    学前教育</t>
  </si>
  <si>
    <t xml:space="preserve">    小学教育</t>
  </si>
  <si>
    <t>09</t>
  </si>
  <si>
    <t>99</t>
  </si>
  <si>
    <t xml:space="preserve">    其他教育费附加安排的支出</t>
  </si>
  <si>
    <t>208</t>
  </si>
  <si>
    <t>05</t>
  </si>
  <si>
    <t xml:space="preserve">    事业单位离退休</t>
  </si>
  <si>
    <t>机关事业单位基本养老保险缴费支出</t>
  </si>
  <si>
    <t>06</t>
  </si>
  <si>
    <t>机关事业单位职业年金缴费支出</t>
  </si>
  <si>
    <t>210</t>
  </si>
  <si>
    <t>11</t>
  </si>
  <si>
    <t>事业单位医疗</t>
  </si>
  <si>
    <t>221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</si>
  <si>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</si>
  <si>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</si>
  <si>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</si>
  <si>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</si>
  <si>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</si>
  <si>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</si>
  <si>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</si>
  <si>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2050201</t>
  </si>
  <si>
    <t>学前教育</t>
  </si>
  <si>
    <t>302</t>
  </si>
  <si>
    <t>办公费</t>
  </si>
  <si>
    <t>2050202</t>
  </si>
  <si>
    <t>小学教育</t>
  </si>
  <si>
    <t>301</t>
  </si>
  <si>
    <t>30101</t>
  </si>
  <si>
    <t>基本工资</t>
  </si>
  <si>
    <t>30102</t>
  </si>
  <si>
    <t>津贴补贴</t>
  </si>
  <si>
    <t>30107</t>
  </si>
  <si>
    <t>绩效工资</t>
  </si>
  <si>
    <t>30108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</si>
  <si>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</si>
  <si>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</si>
  <si>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</si>
  <si>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</si>
  <si>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</si>
  <si>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</si>
  <si>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</si>
  <si>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</si>
  <si>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30199</t>
  </si>
  <si>
    <t>其他工资福利支出</t>
  </si>
  <si>
    <t>工会经费</t>
  </si>
  <si>
    <t>公务用车运行维护费</t>
  </si>
  <si>
    <t>其他商品和服务支出</t>
  </si>
  <si>
    <t>对个人和家庭的补助支出</t>
  </si>
  <si>
    <t>生活补助</t>
  </si>
  <si>
    <t>助学金</t>
  </si>
  <si>
    <t>奖励金</t>
  </si>
  <si>
    <t>其他对个人和家庭补助支出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</si>
  <si>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</si>
  <si>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</si>
  <si>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</si>
  <si>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</si>
  <si>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</si>
  <si>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</si>
  <si>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</si>
  <si>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</si>
  <si>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</si>
  <si>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</si>
  <si>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</si>
  <si>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</si>
  <si>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</si>
  <si>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</si>
  <si>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</si>
  <si>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</si>
  <si>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</si>
  <si>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</si>
  <si>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</si>
  <si>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</si>
  <si>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</si>
  <si>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</si>
  <si>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</si>
  <si>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</si>
  <si>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</si>
  <si>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</si>
  <si>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</si>
  <si>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</si>
  <si>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</si>
  <si>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</si>
  <si>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</si>
  <si>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</si>
  <si>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</si>
  <si>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</si>
  <si>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</si>
  <si>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</si>
  <si>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</si>
  <si>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</si>
  <si>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</si>
  <si>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</si>
  <si>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</si>
  <si>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</si>
  <si>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</si>
  <si>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</si>
  <si>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</si>
  <si>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</si>
  <si>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</si>
  <si>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</si>
  <si>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</si>
  <si>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</si>
  <si>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</si>
  <si>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</si>
  <si>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</si>
  <si>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</si>
  <si>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</si>
  <si>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</si>
  <si>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</si>
  <si>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</si>
  <si>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</si>
  <si>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</si>
  <si>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</si>
  <si>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</si>
  <si>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</si>
  <si>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</si>
  <si>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</si>
  <si>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</si>
  <si>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</si>
  <si>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</si>
  <si>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</si>
  <si>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</si>
  <si>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</si>
  <si>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</si>
  <si>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</si>
  <si>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</si>
  <si>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</si>
  <si>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</si>
  <si>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</si>
  <si>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</si>
  <si>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</si>
  <si>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</si>
  <si>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</si>
  <si>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</si>
  <si>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</si>
  <si>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</si>
  <si>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</si>
  <si>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</si>
  <si>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</si>
  <si>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</si>
  <si>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</si>
  <si>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</si>
  <si>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</si>
  <si>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</si>
  <si>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</si>
  <si>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</si>
  <si>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</si>
  <si>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</si>
  <si>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</si>
  <si>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</si>
  <si>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</si>
  <si>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</si>
  <si>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</si>
  <si>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</si>
  <si>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</si>
  <si>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</si>
  <si>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</si>
  <si>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</si>
  <si>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</si>
  <si>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</si>
  <si>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</si>
  <si>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</si>
  <si>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</si>
  <si>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</si>
  <si>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</si>
  <si>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</si>
  <si>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</si>
  <si>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</si>
  <si>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</si>
  <si>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</si>
  <si>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</si>
  <si>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</si>
  <si>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 xml:space="preserve">    机关事业单位基本养老保险缴费支出</t>
  </si>
  <si>
    <t xml:space="preserve">    机关事业单位职业年金缴费支出</t>
  </si>
  <si>
    <t xml:space="preserve">    事业单位医疗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</si>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</sst>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</numFmts>
  <fonts count="3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9"/>
      <color indexed="8"/>
      <name val="宋体"/>
      <charset val="1"/>
      <scheme val="minor"/>
    </font>
    <font>
      <sz val="11"/>
      <name val="SimSun"/>
      <charset val="134"/>
    </font>
    <font>
      <b/>
      <sz val="11"/>
      <name val="SimSun"/>
      <charset val="134"/>
    </font>
    <font>
      <b/>
      <sz val="12"/>
      <name val="宋体"/>
      <charset val="134"/>
    </font>
    <font>
      <sz val="12"/>
      <name val="SimSun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b/>
      <sz val="12"/>
      <name val="SimSun"/>
      <charset val="134"/>
    </font>
    <font>
      <b/>
      <sz val="9"/>
      <name val="SimSun"/>
      <charset val="134"/>
    </font>
    <font>
      <sz val="10"/>
      <name val="Arial"/>
      <charset val="0"/>
    </font>
    <font>
      <b/>
      <sz val="42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9" borderId="14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12" borderId="15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1" fillId="20" borderId="18" applyNumberFormat="0" applyAlignment="0" applyProtection="0">
      <alignment vertical="center"/>
    </xf>
    <xf numFmtId="0" fontId="32" fillId="20" borderId="14" applyNumberFormat="0" applyAlignment="0" applyProtection="0">
      <alignment vertical="center"/>
    </xf>
    <xf numFmtId="0" fontId="33" fillId="21" borderId="19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9" fontId="3" fillId="0" borderId="5" xfId="0" applyNumberFormat="1" applyFont="1" applyFill="1" applyBorder="1" applyAlignment="1" applyProtection="1">
      <alignment horizontal="left" vertical="center" wrapText="1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177" fontId="4" fillId="0" borderId="2" xfId="0" applyNumberFormat="1" applyFont="1" applyFill="1" applyBorder="1">
      <alignment vertical="center"/>
    </xf>
    <xf numFmtId="4" fontId="1" fillId="0" borderId="6" xfId="0" applyNumberFormat="1" applyFont="1" applyFill="1" applyBorder="1" applyAlignment="1">
      <alignment horizontal="right" vertical="center" wrapText="1"/>
    </xf>
    <xf numFmtId="3" fontId="3" fillId="0" borderId="2" xfId="0" applyNumberFormat="1" applyFont="1" applyFill="1" applyBorder="1" applyAlignment="1" applyProtection="1">
      <alignment horizontal="right" vertical="center"/>
    </xf>
    <xf numFmtId="4" fontId="1" fillId="0" borderId="7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1" xfId="0" applyNumberFormat="1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8" xfId="0" applyFont="1" applyBorder="1" applyAlignment="1">
      <alignment horizontal="right" vertical="center" wrapText="1"/>
    </xf>
    <xf numFmtId="0" fontId="0" fillId="0" borderId="8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43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 applyProtection="1">
      <alignment horizontal="left" vertical="center"/>
    </xf>
    <xf numFmtId="9" fontId="7" fillId="2" borderId="5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49" fontId="9" fillId="0" borderId="2" xfId="0" applyNumberFormat="1" applyFont="1" applyFill="1" applyBorder="1" applyAlignment="1" applyProtection="1">
      <alignment horizontal="left" vertical="center"/>
    </xf>
    <xf numFmtId="9" fontId="7" fillId="0" borderId="5" xfId="0" applyNumberFormat="1" applyFont="1" applyFill="1" applyBorder="1" applyAlignment="1" applyProtection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177" fontId="8" fillId="0" borderId="1" xfId="0" applyNumberFormat="1" applyFont="1" applyFill="1" applyBorder="1" applyAlignment="1">
      <alignment horizontal="right" vertical="center" wrapText="1"/>
    </xf>
    <xf numFmtId="9" fontId="9" fillId="0" borderId="5" xfId="0" applyNumberFormat="1" applyFont="1" applyFill="1" applyBorder="1" applyAlignment="1" applyProtection="1">
      <alignment horizontal="center" vertical="center" wrapText="1"/>
    </xf>
    <xf numFmtId="9" fontId="9" fillId="0" borderId="9" xfId="0" applyNumberFormat="1" applyFont="1" applyFill="1" applyBorder="1" applyAlignment="1" applyProtection="1">
      <alignment horizontal="center" vertical="center" wrapText="1"/>
    </xf>
    <xf numFmtId="4" fontId="8" fillId="0" borderId="10" xfId="0" applyNumberFormat="1" applyFont="1" applyFill="1" applyBorder="1" applyAlignment="1">
      <alignment horizontal="right" vertical="center" wrapText="1"/>
    </xf>
    <xf numFmtId="4" fontId="8" fillId="0" borderId="11" xfId="0" applyNumberFormat="1" applyFont="1" applyFill="1" applyBorder="1" applyAlignment="1">
      <alignment horizontal="right" vertical="center" wrapText="1"/>
    </xf>
    <xf numFmtId="9" fontId="9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>
      <alignment vertical="center"/>
    </xf>
    <xf numFmtId="4" fontId="8" fillId="0" borderId="2" xfId="0" applyNumberFormat="1" applyFont="1" applyFill="1" applyBorder="1" applyAlignment="1">
      <alignment horizontal="right" vertical="center" wrapText="1"/>
    </xf>
    <xf numFmtId="9" fontId="9" fillId="0" borderId="12" xfId="0" applyNumberFormat="1" applyFont="1" applyFill="1" applyBorder="1" applyAlignment="1" applyProtection="1">
      <alignment horizontal="center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/>
    <xf numFmtId="0" fontId="13" fillId="0" borderId="0" xfId="0" applyNumberFormat="1" applyFont="1" applyFill="1" applyBorder="1" applyAlignment="1" applyProtection="1">
      <alignment horizontal="right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4" fillId="0" borderId="0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1"/>
  <sheetViews>
    <sheetView workbookViewId="0">
      <selection activeCell="I11" sqref="I11"/>
    </sheetView>
  </sheetViews>
  <sheetFormatPr defaultColWidth="8.13333333333333" defaultRowHeight="11.25"/>
  <cols>
    <col min="1" max="1" width="9.03333333333333" style="73" customWidth="1"/>
    <col min="2" max="2" width="8.3" style="73" customWidth="1"/>
    <col min="3" max="3" width="16" style="73" customWidth="1"/>
    <col min="4" max="7" width="18.8166666666667" style="73" customWidth="1"/>
    <col min="8" max="256" width="8.13333333333333" style="73" customWidth="1"/>
    <col min="257" max="16384" width="8.13333333333333" style="73"/>
  </cols>
  <sheetData>
    <row r="1" s="73" customFormat="1" ht="42.75" customHeight="1" spans="2:2">
      <c r="B1" s="74"/>
    </row>
    <row r="2" s="73" customFormat="1" ht="57" customHeight="1" spans="2:10">
      <c r="B2" s="75" t="s">
        <v>0</v>
      </c>
      <c r="C2" s="75"/>
      <c r="D2" s="75"/>
      <c r="E2" s="75"/>
      <c r="F2" s="75"/>
      <c r="G2" s="75"/>
      <c r="H2" s="75"/>
      <c r="I2" s="75"/>
      <c r="J2" s="80"/>
    </row>
    <row r="3" s="73" customFormat="1" ht="27.75" customHeight="1" spans="2:5">
      <c r="B3" s="76"/>
      <c r="C3" s="76"/>
      <c r="D3" s="76"/>
      <c r="E3" s="76"/>
    </row>
    <row r="4" s="73" customFormat="1" ht="51.75" customHeight="1" spans="2:9">
      <c r="B4" s="77" t="s">
        <v>1</v>
      </c>
      <c r="C4" s="77"/>
      <c r="D4" s="77"/>
      <c r="E4" s="77"/>
      <c r="F4" s="77"/>
      <c r="G4" s="77"/>
      <c r="H4" s="77"/>
      <c r="I4" s="77"/>
    </row>
    <row r="5" s="73" customFormat="1" ht="12.75" customHeight="1" spans="2:9">
      <c r="B5" s="77" t="s">
        <v>2</v>
      </c>
      <c r="C5" s="77"/>
      <c r="D5" s="77"/>
      <c r="E5" s="77"/>
      <c r="F5" s="77"/>
      <c r="G5" s="77"/>
      <c r="H5" s="77"/>
      <c r="I5" s="77"/>
    </row>
    <row r="6" s="73" customFormat="1" ht="39" customHeight="1" spans="2:9">
      <c r="B6" s="77"/>
      <c r="C6" s="77"/>
      <c r="D6" s="77"/>
      <c r="E6" s="77"/>
      <c r="F6" s="77"/>
      <c r="G6" s="77"/>
      <c r="H6" s="77"/>
      <c r="I6" s="77"/>
    </row>
    <row r="7" s="73" customFormat="1" ht="27.75" customHeight="1" spans="2:5">
      <c r="B7" s="78"/>
      <c r="C7" s="78"/>
      <c r="D7" s="78"/>
      <c r="E7" s="78"/>
    </row>
    <row r="8" s="73" customFormat="1" ht="42.75" customHeight="1" spans="2:6">
      <c r="B8" s="79"/>
      <c r="C8" s="79" t="s">
        <v>3</v>
      </c>
      <c r="D8" s="78"/>
      <c r="E8" s="78"/>
      <c r="F8" s="78" t="s">
        <v>4</v>
      </c>
    </row>
    <row r="9" s="73" customFormat="1" ht="12.75" customHeight="1"/>
    <row r="10" s="73" customFormat="1" ht="12.75" customHeight="1"/>
    <row r="11" s="73" customFormat="1" ht="12.75" customHeight="1"/>
  </sheetData>
  <mergeCells count="3">
    <mergeCell ref="B2:I2"/>
    <mergeCell ref="B4:I4"/>
    <mergeCell ref="B5:I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3333333333333" customWidth="1"/>
    <col min="8" max="8" width="5.75" customWidth="1"/>
    <col min="9" max="9" width="5.88333333333333" customWidth="1"/>
    <col min="10" max="10" width="6.88333333333333" customWidth="1"/>
    <col min="11" max="11" width="5.75" customWidth="1"/>
    <col min="12" max="12" width="3.88333333333333" customWidth="1"/>
    <col min="13" max="13" width="4.75" customWidth="1"/>
    <col min="14" max="14" width="5.38333333333333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3333333333333" customWidth="1"/>
    <col min="21" max="21" width="7.75" customWidth="1"/>
    <col min="22" max="22" width="5" customWidth="1"/>
    <col min="23" max="23" width="4.5" customWidth="1"/>
    <col min="24" max="24" width="4.13333333333333" customWidth="1"/>
    <col min="25" max="25" width="4.63333333333333" customWidth="1"/>
    <col min="26" max="26" width="9.75" customWidth="1"/>
  </cols>
  <sheetData>
    <row r="1" ht="79.15" customHeight="1" spans="1:25">
      <c r="A1" s="10" t="s">
        <v>57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273</v>
      </c>
      <c r="Y1" s="17"/>
    </row>
    <row r="2" ht="19.5" customHeight="1" spans="1:25">
      <c r="A2" s="11" t="s">
        <v>274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7</v>
      </c>
      <c r="Y3" s="17"/>
    </row>
    <row r="4" ht="14.25" customHeight="1" spans="1:25">
      <c r="A4" s="12" t="s">
        <v>60</v>
      </c>
      <c r="B4" s="12"/>
      <c r="C4" s="12"/>
      <c r="D4" s="12" t="s">
        <v>238</v>
      </c>
      <c r="E4" s="12" t="s">
        <v>269</v>
      </c>
      <c r="F4" s="12" t="s">
        <v>63</v>
      </c>
      <c r="G4" s="12" t="s">
        <v>64</v>
      </c>
      <c r="H4" s="12"/>
      <c r="I4" s="12"/>
      <c r="J4" s="12"/>
      <c r="K4" s="12"/>
      <c r="L4" s="12" t="s">
        <v>65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66</v>
      </c>
      <c r="X4" s="12"/>
      <c r="Y4" s="12"/>
    </row>
    <row r="5" ht="48.2" customHeight="1" spans="1:25">
      <c r="A5" s="12" t="s">
        <v>67</v>
      </c>
      <c r="B5" s="12" t="s">
        <v>68</v>
      </c>
      <c r="C5" s="12" t="s">
        <v>69</v>
      </c>
      <c r="D5" s="12"/>
      <c r="E5" s="12"/>
      <c r="F5" s="12"/>
      <c r="G5" s="12" t="s">
        <v>70</v>
      </c>
      <c r="H5" s="12" t="s">
        <v>71</v>
      </c>
      <c r="I5" s="12" t="s">
        <v>72</v>
      </c>
      <c r="J5" s="12" t="s">
        <v>73</v>
      </c>
      <c r="K5" s="12" t="s">
        <v>74</v>
      </c>
      <c r="L5" s="12" t="s">
        <v>70</v>
      </c>
      <c r="M5" s="12" t="s">
        <v>71</v>
      </c>
      <c r="N5" s="12" t="s">
        <v>72</v>
      </c>
      <c r="O5" s="12" t="s">
        <v>73</v>
      </c>
      <c r="P5" s="12" t="s">
        <v>75</v>
      </c>
      <c r="Q5" s="12" t="s">
        <v>76</v>
      </c>
      <c r="R5" s="12" t="s">
        <v>77</v>
      </c>
      <c r="S5" s="12" t="s">
        <v>78</v>
      </c>
      <c r="T5" s="12" t="s">
        <v>79</v>
      </c>
      <c r="U5" s="12" t="s">
        <v>74</v>
      </c>
      <c r="V5" s="12" t="s">
        <v>80</v>
      </c>
      <c r="W5" s="12" t="s">
        <v>70</v>
      </c>
      <c r="X5" s="12" t="s">
        <v>64</v>
      </c>
      <c r="Y5" s="12" t="s">
        <v>81</v>
      </c>
    </row>
    <row r="6" ht="14.25" customHeight="1" spans="1:25">
      <c r="A6" s="12" t="s">
        <v>82</v>
      </c>
      <c r="B6" s="12" t="s">
        <v>82</v>
      </c>
      <c r="C6" s="12" t="s">
        <v>82</v>
      </c>
      <c r="D6" s="12" t="s">
        <v>83</v>
      </c>
      <c r="E6" s="12" t="s">
        <v>83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275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tabSelected="1" workbookViewId="0">
      <selection activeCell="F18" sqref="F18"/>
    </sheetView>
  </sheetViews>
  <sheetFormatPr defaultColWidth="10" defaultRowHeight="13.5"/>
  <cols>
    <col min="1" max="1" width="3.75" style="1" customWidth="1"/>
    <col min="2" max="3" width="3" style="1" customWidth="1"/>
    <col min="4" max="4" width="5.88333333333333" style="1" customWidth="1"/>
    <col min="5" max="6" width="9.88333333333333" style="1" customWidth="1"/>
    <col min="7" max="7" width="8.75" style="1" customWidth="1"/>
    <col min="8" max="9" width="5.13333333333333" style="1" customWidth="1"/>
    <col min="10" max="10" width="5.5" style="1" customWidth="1"/>
    <col min="11" max="11" width="5.13333333333333" style="1" customWidth="1"/>
    <col min="12" max="12" width="5.75" style="1" customWidth="1"/>
    <col min="13" max="13" width="5.63333333333333" style="1" customWidth="1"/>
    <col min="14" max="15" width="5.75" style="1" customWidth="1"/>
    <col min="16" max="16" width="3" style="1" customWidth="1"/>
    <col min="17" max="17" width="2.88333333333333" style="1" customWidth="1"/>
    <col min="18" max="18" width="4.5" style="1" customWidth="1"/>
    <col min="19" max="19" width="5.13333333333333" style="1" customWidth="1"/>
    <col min="20" max="20" width="4" style="1" customWidth="1"/>
    <col min="21" max="21" width="6" style="1" customWidth="1"/>
    <col min="22" max="22" width="5.25" style="1" customWidth="1"/>
    <col min="23" max="24" width="5.13333333333333" style="1" customWidth="1"/>
    <col min="25" max="25" width="2.88333333333333" style="1" customWidth="1"/>
    <col min="26" max="28" width="5.13333333333333" style="1" customWidth="1"/>
    <col min="29" max="29" width="3" style="1" customWidth="1"/>
    <col min="30" max="30" width="5.13333333333333" style="1" customWidth="1"/>
    <col min="31" max="31" width="6" style="1" customWidth="1"/>
    <col min="32" max="33" width="5.13333333333333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276</v>
      </c>
      <c r="AI1" s="9"/>
    </row>
    <row r="2" ht="23.45" customHeight="1" spans="1:35">
      <c r="A2" s="3" t="s">
        <v>277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7</v>
      </c>
      <c r="AI3" s="9"/>
    </row>
    <row r="4" ht="14.25" customHeight="1" spans="1:35">
      <c r="A4" s="4" t="s">
        <v>60</v>
      </c>
      <c r="B4" s="4"/>
      <c r="C4" s="4"/>
      <c r="D4" s="4" t="s">
        <v>238</v>
      </c>
      <c r="E4" s="4" t="s">
        <v>269</v>
      </c>
      <c r="F4" s="4" t="s">
        <v>278</v>
      </c>
      <c r="G4" s="4" t="s">
        <v>279</v>
      </c>
      <c r="H4" s="4" t="s">
        <v>280</v>
      </c>
      <c r="I4" s="4" t="s">
        <v>281</v>
      </c>
      <c r="J4" s="4" t="s">
        <v>282</v>
      </c>
      <c r="K4" s="4" t="s">
        <v>283</v>
      </c>
      <c r="L4" s="4" t="s">
        <v>284</v>
      </c>
      <c r="M4" s="4"/>
      <c r="N4" s="4"/>
      <c r="O4" s="4"/>
      <c r="P4" s="4"/>
      <c r="Q4" s="4"/>
      <c r="R4" s="4"/>
      <c r="S4" s="4"/>
      <c r="T4" s="4"/>
      <c r="U4" s="4" t="s">
        <v>285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286</v>
      </c>
    </row>
    <row r="5" ht="29.45" customHeight="1" spans="1:35">
      <c r="A5" s="4" t="s">
        <v>67</v>
      </c>
      <c r="B5" s="4" t="s">
        <v>68</v>
      </c>
      <c r="C5" s="4" t="s">
        <v>69</v>
      </c>
      <c r="D5" s="4"/>
      <c r="E5" s="4"/>
      <c r="F5" s="4"/>
      <c r="G5" s="4"/>
      <c r="H5" s="4"/>
      <c r="I5" s="4"/>
      <c r="J5" s="4"/>
      <c r="K5" s="4"/>
      <c r="L5" s="4" t="s">
        <v>63</v>
      </c>
      <c r="M5" s="4" t="s">
        <v>241</v>
      </c>
      <c r="N5" s="4"/>
      <c r="O5" s="4"/>
      <c r="P5" s="4" t="s">
        <v>242</v>
      </c>
      <c r="Q5" s="4" t="s">
        <v>243</v>
      </c>
      <c r="R5" s="4" t="s">
        <v>244</v>
      </c>
      <c r="S5" s="4" t="s">
        <v>245</v>
      </c>
      <c r="T5" s="4" t="s">
        <v>287</v>
      </c>
      <c r="U5" s="4" t="s">
        <v>13</v>
      </c>
      <c r="V5" s="4" t="s">
        <v>288</v>
      </c>
      <c r="W5" s="4"/>
      <c r="X5" s="4"/>
      <c r="Y5" s="4"/>
      <c r="Z5" s="4"/>
      <c r="AA5" s="4"/>
      <c r="AB5" s="4"/>
      <c r="AC5" s="4"/>
      <c r="AD5" s="4"/>
      <c r="AE5" s="4" t="s">
        <v>289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13</v>
      </c>
      <c r="N6" s="4" t="s">
        <v>290</v>
      </c>
      <c r="O6" s="4" t="s">
        <v>248</v>
      </c>
      <c r="P6" s="4"/>
      <c r="Q6" s="4"/>
      <c r="R6" s="4"/>
      <c r="S6" s="4"/>
      <c r="T6" s="4"/>
      <c r="U6" s="4"/>
      <c r="V6" s="4" t="s">
        <v>70</v>
      </c>
      <c r="W6" s="4" t="s">
        <v>291</v>
      </c>
      <c r="X6" s="4"/>
      <c r="Y6" s="4"/>
      <c r="Z6" s="4"/>
      <c r="AA6" s="4" t="s">
        <v>292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70</v>
      </c>
      <c r="X8" s="4" t="s">
        <v>293</v>
      </c>
      <c r="Y8" s="4" t="s">
        <v>294</v>
      </c>
      <c r="Z8" s="4" t="s">
        <v>295</v>
      </c>
      <c r="AA8" s="4" t="s">
        <v>70</v>
      </c>
      <c r="AB8" s="4" t="s">
        <v>293</v>
      </c>
      <c r="AC8" s="4" t="s">
        <v>294</v>
      </c>
      <c r="AD8" s="4" t="s">
        <v>295</v>
      </c>
      <c r="AE8" s="4" t="s">
        <v>70</v>
      </c>
      <c r="AF8" s="4" t="s">
        <v>293</v>
      </c>
      <c r="AG8" s="4" t="s">
        <v>294</v>
      </c>
      <c r="AH8" s="4" t="s">
        <v>295</v>
      </c>
      <c r="AI8" s="4"/>
    </row>
    <row r="9" ht="14.25" customHeight="1" spans="1:35">
      <c r="A9" s="4" t="s">
        <v>83</v>
      </c>
      <c r="B9" s="4" t="s">
        <v>83</v>
      </c>
      <c r="C9" s="4" t="s">
        <v>83</v>
      </c>
      <c r="D9" s="4" t="s">
        <v>83</v>
      </c>
      <c r="E9" s="4" t="s">
        <v>83</v>
      </c>
      <c r="F9" s="4" t="s">
        <v>83</v>
      </c>
      <c r="G9" s="4" t="s">
        <v>83</v>
      </c>
      <c r="H9" s="4" t="s">
        <v>83</v>
      </c>
      <c r="I9" s="4" t="s">
        <v>83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9" workbookViewId="0">
      <selection activeCell="H22" sqref="H22"/>
    </sheetView>
  </sheetViews>
  <sheetFormatPr defaultColWidth="10" defaultRowHeight="13.5"/>
  <cols>
    <col min="1" max="1" width="28.3833333333333" customWidth="1"/>
    <col min="2" max="2" width="15.5583333333333" customWidth="1"/>
    <col min="3" max="3" width="41" customWidth="1"/>
    <col min="4" max="4" width="12.1333333333333" customWidth="1"/>
    <col min="5" max="5" width="15.5" customWidth="1"/>
    <col min="6" max="6" width="12.8833333333333" customWidth="1"/>
    <col min="7" max="7" width="14" customWidth="1"/>
    <col min="8" max="21" width="9.75" customWidth="1"/>
  </cols>
  <sheetData>
    <row r="1" ht="14.4" customHeight="1" spans="1:20">
      <c r="A1" s="17"/>
      <c r="B1" s="10"/>
      <c r="C1" s="10"/>
      <c r="D1" s="10"/>
      <c r="E1" s="10"/>
      <c r="F1" s="10"/>
      <c r="G1" s="17" t="s">
        <v>5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2" customHeight="1" spans="1:20">
      <c r="A2" s="11" t="s">
        <v>6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14.4" customHeight="1" spans="1:7">
      <c r="A3" s="10"/>
      <c r="B3" s="10"/>
      <c r="C3" s="10"/>
      <c r="D3" s="10"/>
      <c r="E3" s="10"/>
      <c r="F3" s="10"/>
      <c r="G3" s="17" t="s">
        <v>7</v>
      </c>
    </row>
    <row r="4" ht="14.4" customHeight="1" spans="1:7">
      <c r="A4" s="71" t="s">
        <v>8</v>
      </c>
      <c r="B4" s="71"/>
      <c r="C4" s="71" t="s">
        <v>9</v>
      </c>
      <c r="D4" s="71"/>
      <c r="E4" s="71"/>
      <c r="F4" s="71"/>
      <c r="G4" s="71"/>
    </row>
    <row r="5" ht="14.4" customHeight="1" spans="1:7">
      <c r="A5" s="12" t="s">
        <v>10</v>
      </c>
      <c r="B5" s="12" t="s">
        <v>11</v>
      </c>
      <c r="C5" s="12" t="s">
        <v>12</v>
      </c>
      <c r="D5" s="12" t="s">
        <v>13</v>
      </c>
      <c r="E5" s="12" t="s">
        <v>14</v>
      </c>
      <c r="F5" s="12" t="s">
        <v>15</v>
      </c>
      <c r="G5" s="12" t="s">
        <v>16</v>
      </c>
    </row>
    <row r="6" ht="14.4" customHeight="1" spans="1:7">
      <c r="A6" s="14" t="s">
        <v>17</v>
      </c>
      <c r="B6" s="72">
        <v>2445.5</v>
      </c>
      <c r="C6" s="14" t="s">
        <v>18</v>
      </c>
      <c r="D6" s="72">
        <f>SUM(E6:G6)</f>
        <v>0</v>
      </c>
      <c r="E6" s="72"/>
      <c r="F6" s="72"/>
      <c r="G6" s="72"/>
    </row>
    <row r="7" ht="14.4" customHeight="1" spans="1:7">
      <c r="A7" s="14" t="s">
        <v>19</v>
      </c>
      <c r="B7" s="72"/>
      <c r="C7" s="14" t="s">
        <v>20</v>
      </c>
      <c r="D7" s="72">
        <f t="shared" ref="D7:D33" si="0">SUM(E7:G7)</f>
        <v>0</v>
      </c>
      <c r="E7" s="72"/>
      <c r="F7" s="72"/>
      <c r="G7" s="72"/>
    </row>
    <row r="8" ht="14.4" customHeight="1" spans="1:7">
      <c r="A8" s="14" t="s">
        <v>21</v>
      </c>
      <c r="B8" s="72"/>
      <c r="C8" s="14" t="s">
        <v>22</v>
      </c>
      <c r="D8" s="72">
        <f t="shared" si="0"/>
        <v>0</v>
      </c>
      <c r="E8" s="72"/>
      <c r="F8" s="72"/>
      <c r="G8" s="72"/>
    </row>
    <row r="9" ht="14.4" customHeight="1" spans="1:7">
      <c r="A9" s="14"/>
      <c r="B9" s="72"/>
      <c r="C9" s="14" t="s">
        <v>23</v>
      </c>
      <c r="D9" s="72">
        <f t="shared" si="0"/>
        <v>0</v>
      </c>
      <c r="E9" s="72"/>
      <c r="F9" s="72"/>
      <c r="G9" s="72"/>
    </row>
    <row r="10" ht="14.4" customHeight="1" spans="1:7">
      <c r="A10" s="14"/>
      <c r="B10" s="72"/>
      <c r="C10" s="14" t="s">
        <v>24</v>
      </c>
      <c r="D10" s="72">
        <f t="shared" si="0"/>
        <v>1789.4</v>
      </c>
      <c r="E10" s="72">
        <v>1789.4</v>
      </c>
      <c r="F10" s="72"/>
      <c r="G10" s="72"/>
    </row>
    <row r="11" ht="14.4" customHeight="1" spans="1:7">
      <c r="A11" s="14"/>
      <c r="B11" s="72"/>
      <c r="C11" s="14" t="s">
        <v>25</v>
      </c>
      <c r="D11" s="72">
        <f t="shared" si="0"/>
        <v>0</v>
      </c>
      <c r="E11" s="72"/>
      <c r="F11" s="72"/>
      <c r="G11" s="72"/>
    </row>
    <row r="12" ht="14.4" customHeight="1" spans="1:7">
      <c r="A12" s="14"/>
      <c r="B12" s="72"/>
      <c r="C12" s="14" t="s">
        <v>26</v>
      </c>
      <c r="D12" s="72">
        <f t="shared" si="0"/>
        <v>0</v>
      </c>
      <c r="E12" s="72"/>
      <c r="F12" s="72"/>
      <c r="G12" s="72"/>
    </row>
    <row r="13" ht="14.4" customHeight="1" spans="1:7">
      <c r="A13" s="14"/>
      <c r="B13" s="72"/>
      <c r="C13" s="14" t="s">
        <v>27</v>
      </c>
      <c r="D13" s="72">
        <f t="shared" si="0"/>
        <v>410.1</v>
      </c>
      <c r="E13" s="72">
        <v>410.1</v>
      </c>
      <c r="F13" s="72"/>
      <c r="G13" s="72"/>
    </row>
    <row r="14" ht="14.4" customHeight="1" spans="1:7">
      <c r="A14" s="14"/>
      <c r="B14" s="72"/>
      <c r="C14" s="14" t="s">
        <v>28</v>
      </c>
      <c r="D14" s="72">
        <f t="shared" si="0"/>
        <v>96.91</v>
      </c>
      <c r="E14" s="72">
        <v>96.91</v>
      </c>
      <c r="F14" s="72"/>
      <c r="G14" s="72"/>
    </row>
    <row r="15" ht="14.4" customHeight="1" spans="1:7">
      <c r="A15" s="14"/>
      <c r="B15" s="72"/>
      <c r="C15" s="14" t="s">
        <v>29</v>
      </c>
      <c r="D15" s="72">
        <f t="shared" si="0"/>
        <v>0</v>
      </c>
      <c r="E15" s="72"/>
      <c r="F15" s="72"/>
      <c r="G15" s="72"/>
    </row>
    <row r="16" ht="14.4" customHeight="1" spans="1:7">
      <c r="A16" s="14"/>
      <c r="B16" s="72"/>
      <c r="C16" s="14" t="s">
        <v>30</v>
      </c>
      <c r="D16" s="72">
        <f t="shared" si="0"/>
        <v>0</v>
      </c>
      <c r="E16" s="72"/>
      <c r="F16" s="72"/>
      <c r="G16" s="72"/>
    </row>
    <row r="17" ht="14.4" customHeight="1" spans="1:7">
      <c r="A17" s="14"/>
      <c r="B17" s="72"/>
      <c r="C17" s="14" t="s">
        <v>31</v>
      </c>
      <c r="D17" s="72">
        <f t="shared" si="0"/>
        <v>0</v>
      </c>
      <c r="E17" s="72"/>
      <c r="F17" s="72"/>
      <c r="G17" s="72"/>
    </row>
    <row r="18" ht="14.4" customHeight="1" spans="1:7">
      <c r="A18" s="14"/>
      <c r="B18" s="72"/>
      <c r="C18" s="14" t="s">
        <v>32</v>
      </c>
      <c r="D18" s="72">
        <f t="shared" si="0"/>
        <v>0</v>
      </c>
      <c r="E18" s="72"/>
      <c r="F18" s="72"/>
      <c r="G18" s="72"/>
    </row>
    <row r="19" ht="14.4" customHeight="1" spans="1:7">
      <c r="A19" s="14"/>
      <c r="B19" s="72"/>
      <c r="C19" s="14" t="s">
        <v>33</v>
      </c>
      <c r="D19" s="72">
        <f t="shared" si="0"/>
        <v>0</v>
      </c>
      <c r="E19" s="72"/>
      <c r="F19" s="72"/>
      <c r="G19" s="72"/>
    </row>
    <row r="20" ht="14.4" customHeight="1" spans="1:7">
      <c r="A20" s="14"/>
      <c r="B20" s="72"/>
      <c r="C20" s="14" t="s">
        <v>34</v>
      </c>
      <c r="D20" s="72">
        <f t="shared" si="0"/>
        <v>0</v>
      </c>
      <c r="E20" s="72"/>
      <c r="F20" s="72"/>
      <c r="G20" s="72"/>
    </row>
    <row r="21" ht="14.4" customHeight="1" spans="1:7">
      <c r="A21" s="14"/>
      <c r="B21" s="72"/>
      <c r="C21" s="14" t="s">
        <v>35</v>
      </c>
      <c r="D21" s="72">
        <f t="shared" si="0"/>
        <v>0</v>
      </c>
      <c r="E21" s="72"/>
      <c r="F21" s="72"/>
      <c r="G21" s="72"/>
    </row>
    <row r="22" ht="14.4" customHeight="1" spans="1:7">
      <c r="A22" s="14"/>
      <c r="B22" s="72"/>
      <c r="C22" s="14" t="s">
        <v>36</v>
      </c>
      <c r="D22" s="72">
        <f t="shared" si="0"/>
        <v>0</v>
      </c>
      <c r="E22" s="72"/>
      <c r="F22" s="72"/>
      <c r="G22" s="72"/>
    </row>
    <row r="23" ht="14.4" customHeight="1" spans="1:7">
      <c r="A23" s="14"/>
      <c r="B23" s="72"/>
      <c r="C23" s="14" t="s">
        <v>37</v>
      </c>
      <c r="D23" s="72">
        <f t="shared" si="0"/>
        <v>0</v>
      </c>
      <c r="E23" s="72"/>
      <c r="F23" s="72"/>
      <c r="G23" s="72"/>
    </row>
    <row r="24" ht="14.4" customHeight="1" spans="1:7">
      <c r="A24" s="14"/>
      <c r="B24" s="72"/>
      <c r="C24" s="14" t="s">
        <v>38</v>
      </c>
      <c r="D24" s="72">
        <f t="shared" si="0"/>
        <v>149.09</v>
      </c>
      <c r="E24" s="72">
        <v>149.09</v>
      </c>
      <c r="F24" s="72"/>
      <c r="G24" s="72"/>
    </row>
    <row r="25" ht="14.4" customHeight="1" spans="1:7">
      <c r="A25" s="14"/>
      <c r="B25" s="72"/>
      <c r="C25" s="14" t="s">
        <v>39</v>
      </c>
      <c r="D25" s="72">
        <f t="shared" si="0"/>
        <v>0</v>
      </c>
      <c r="E25" s="72"/>
      <c r="F25" s="72"/>
      <c r="G25" s="72"/>
    </row>
    <row r="26" ht="14.4" customHeight="1" spans="1:7">
      <c r="A26" s="14"/>
      <c r="B26" s="72"/>
      <c r="C26" s="14" t="s">
        <v>40</v>
      </c>
      <c r="D26" s="72">
        <f t="shared" si="0"/>
        <v>0</v>
      </c>
      <c r="E26" s="72"/>
      <c r="F26" s="72"/>
      <c r="G26" s="72"/>
    </row>
    <row r="27" ht="14.4" customHeight="1" spans="1:7">
      <c r="A27" s="14"/>
      <c r="B27" s="72"/>
      <c r="C27" s="14" t="s">
        <v>41</v>
      </c>
      <c r="D27" s="72">
        <f t="shared" si="0"/>
        <v>0</v>
      </c>
      <c r="E27" s="72"/>
      <c r="F27" s="72"/>
      <c r="G27" s="72"/>
    </row>
    <row r="28" ht="14.4" customHeight="1" spans="1:7">
      <c r="A28" s="14"/>
      <c r="B28" s="72"/>
      <c r="C28" s="14" t="s">
        <v>42</v>
      </c>
      <c r="D28" s="72">
        <f t="shared" si="0"/>
        <v>0</v>
      </c>
      <c r="E28" s="72"/>
      <c r="F28" s="72"/>
      <c r="G28" s="72"/>
    </row>
    <row r="29" ht="14.4" customHeight="1" spans="1:7">
      <c r="A29" s="14"/>
      <c r="B29" s="72"/>
      <c r="C29" s="14" t="s">
        <v>43</v>
      </c>
      <c r="D29" s="72">
        <f t="shared" si="0"/>
        <v>0</v>
      </c>
      <c r="E29" s="72"/>
      <c r="F29" s="72"/>
      <c r="G29" s="72"/>
    </row>
    <row r="30" ht="14.4" customHeight="1" spans="1:7">
      <c r="A30" s="14"/>
      <c r="B30" s="72"/>
      <c r="C30" s="14" t="s">
        <v>44</v>
      </c>
      <c r="D30" s="72">
        <f t="shared" si="0"/>
        <v>0</v>
      </c>
      <c r="E30" s="72"/>
      <c r="F30" s="72"/>
      <c r="G30" s="72"/>
    </row>
    <row r="31" ht="14.4" customHeight="1" spans="1:7">
      <c r="A31" s="14"/>
      <c r="B31" s="72"/>
      <c r="C31" s="14" t="s">
        <v>45</v>
      </c>
      <c r="D31" s="72">
        <f t="shared" si="0"/>
        <v>0</v>
      </c>
      <c r="E31" s="72"/>
      <c r="F31" s="72"/>
      <c r="G31" s="72"/>
    </row>
    <row r="32" ht="14.4" customHeight="1" spans="1:7">
      <c r="A32" s="14"/>
      <c r="B32" s="72"/>
      <c r="C32" s="14" t="s">
        <v>46</v>
      </c>
      <c r="D32" s="72">
        <f t="shared" si="0"/>
        <v>0</v>
      </c>
      <c r="E32" s="72"/>
      <c r="F32" s="72"/>
      <c r="G32" s="72"/>
    </row>
    <row r="33" ht="14.4" customHeight="1" spans="1:7">
      <c r="A33" s="14"/>
      <c r="B33" s="72"/>
      <c r="C33" s="14" t="s">
        <v>47</v>
      </c>
      <c r="D33" s="72">
        <f t="shared" si="0"/>
        <v>0</v>
      </c>
      <c r="E33" s="72"/>
      <c r="F33" s="72"/>
      <c r="G33" s="72"/>
    </row>
    <row r="34" ht="14.4" customHeight="1" spans="1:7">
      <c r="A34" s="71" t="s">
        <v>48</v>
      </c>
      <c r="B34" s="72">
        <f>SUM(B6:B33)</f>
        <v>2445.5</v>
      </c>
      <c r="C34" s="71" t="s">
        <v>49</v>
      </c>
      <c r="D34" s="72">
        <f>SUM(D6:D33)</f>
        <v>2445.5</v>
      </c>
      <c r="E34" s="72">
        <f>SUM(E6:E33)</f>
        <v>2445.5</v>
      </c>
      <c r="F34" s="72">
        <f>SUM(F6:F33)</f>
        <v>0</v>
      </c>
      <c r="G34" s="72">
        <f>SUM(G6:G33)</f>
        <v>0</v>
      </c>
    </row>
    <row r="35" ht="14.4" customHeight="1" spans="1:7">
      <c r="A35" s="14" t="s">
        <v>50</v>
      </c>
      <c r="B35" s="72">
        <f>SUM(B36:B38)</f>
        <v>0</v>
      </c>
      <c r="C35" s="14" t="s">
        <v>51</v>
      </c>
      <c r="D35" s="72"/>
      <c r="E35" s="72"/>
      <c r="F35" s="72"/>
      <c r="G35" s="72"/>
    </row>
    <row r="36" ht="14.4" customHeight="1" spans="1:7">
      <c r="A36" s="14" t="s">
        <v>52</v>
      </c>
      <c r="B36" s="72"/>
      <c r="C36" s="14"/>
      <c r="D36" s="72"/>
      <c r="E36" s="72"/>
      <c r="F36" s="72"/>
      <c r="G36" s="72"/>
    </row>
    <row r="37" ht="21.6" customHeight="1" spans="1:7">
      <c r="A37" s="14" t="s">
        <v>53</v>
      </c>
      <c r="B37" s="72"/>
      <c r="C37" s="14"/>
      <c r="D37" s="72"/>
      <c r="E37" s="72"/>
      <c r="F37" s="72"/>
      <c r="G37" s="72"/>
    </row>
    <row r="38" ht="21.6" customHeight="1" spans="1:7">
      <c r="A38" s="14" t="s">
        <v>54</v>
      </c>
      <c r="B38" s="72"/>
      <c r="C38" s="14"/>
      <c r="D38" s="72"/>
      <c r="E38" s="72"/>
      <c r="F38" s="72"/>
      <c r="G38" s="72"/>
    </row>
    <row r="39" ht="14.4" customHeight="1" spans="1:7">
      <c r="A39" s="71" t="s">
        <v>55</v>
      </c>
      <c r="B39" s="72">
        <f>B34+B35</f>
        <v>2445.5</v>
      </c>
      <c r="C39" s="71" t="s">
        <v>56</v>
      </c>
      <c r="D39" s="72">
        <f>D34+D35</f>
        <v>2445.5</v>
      </c>
      <c r="E39" s="72">
        <f>E34+E35</f>
        <v>2445.5</v>
      </c>
      <c r="F39" s="72">
        <f>F34+F35</f>
        <v>0</v>
      </c>
      <c r="G39" s="72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5"/>
  <sheetViews>
    <sheetView workbookViewId="0">
      <selection activeCell="D7" sqref="D7:E7"/>
    </sheetView>
  </sheetViews>
  <sheetFormatPr defaultColWidth="10" defaultRowHeight="13.5"/>
  <cols>
    <col min="1" max="1" width="3.5" customWidth="1"/>
    <col min="2" max="3" width="3.13333333333333" customWidth="1"/>
    <col min="4" max="4" width="7.66666666666667" customWidth="1"/>
    <col min="5" max="5" width="19.1083333333333" customWidth="1"/>
    <col min="6" max="6" width="10.5583333333333" customWidth="1"/>
    <col min="7" max="10" width="9.33333333333333" customWidth="1"/>
    <col min="11" max="11" width="6.55833333333333" customWidth="1"/>
    <col min="12" max="12" width="11" customWidth="1"/>
    <col min="13" max="13" width="9.775" customWidth="1"/>
    <col min="14" max="14" width="7.75" customWidth="1"/>
    <col min="15" max="15" width="8.44166666666667" customWidth="1"/>
    <col min="16" max="17" width="4.63333333333333" customWidth="1"/>
    <col min="18" max="18" width="7.66666666666667" customWidth="1"/>
    <col min="19" max="19" width="4.63333333333333" customWidth="1"/>
    <col min="20" max="20" width="4.13333333333333" customWidth="1"/>
    <col min="21" max="22" width="4.38333333333333" customWidth="1"/>
    <col min="23" max="23" width="3.25" customWidth="1"/>
    <col min="24" max="24" width="3.38333333333333" customWidth="1"/>
    <col min="25" max="25" width="4.55833333333333" customWidth="1"/>
  </cols>
  <sheetData>
    <row r="1" customHeight="1" spans="1:25">
      <c r="A1" s="10" t="s">
        <v>57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58</v>
      </c>
      <c r="Y1" s="17"/>
    </row>
    <row r="2" ht="19.5" customHeight="1" spans="1:25">
      <c r="A2" s="11" t="s">
        <v>59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70" t="s">
        <v>7</v>
      </c>
      <c r="X3" s="70"/>
      <c r="Y3" s="70"/>
    </row>
    <row r="4" ht="14.25" customHeight="1" spans="1:25">
      <c r="A4" s="12" t="s">
        <v>60</v>
      </c>
      <c r="B4" s="12"/>
      <c r="C4" s="12"/>
      <c r="D4" s="12" t="s">
        <v>61</v>
      </c>
      <c r="E4" s="12" t="s">
        <v>62</v>
      </c>
      <c r="F4" s="12" t="s">
        <v>63</v>
      </c>
      <c r="G4" s="12" t="s">
        <v>64</v>
      </c>
      <c r="H4" s="12"/>
      <c r="I4" s="12"/>
      <c r="J4" s="12"/>
      <c r="K4" s="12"/>
      <c r="L4" s="12" t="s">
        <v>65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66</v>
      </c>
      <c r="X4" s="12"/>
      <c r="Y4" s="12"/>
    </row>
    <row r="5" ht="70.5" customHeight="1" spans="1:25">
      <c r="A5" s="12" t="s">
        <v>67</v>
      </c>
      <c r="B5" s="12" t="s">
        <v>68</v>
      </c>
      <c r="C5" s="12" t="s">
        <v>69</v>
      </c>
      <c r="D5" s="12"/>
      <c r="E5" s="12"/>
      <c r="F5" s="12"/>
      <c r="G5" s="12" t="s">
        <v>70</v>
      </c>
      <c r="H5" s="12" t="s">
        <v>71</v>
      </c>
      <c r="I5" s="12" t="s">
        <v>72</v>
      </c>
      <c r="J5" s="12" t="s">
        <v>73</v>
      </c>
      <c r="K5" s="12" t="s">
        <v>74</v>
      </c>
      <c r="L5" s="12" t="s">
        <v>70</v>
      </c>
      <c r="M5" s="12" t="s">
        <v>71</v>
      </c>
      <c r="N5" s="12" t="s">
        <v>72</v>
      </c>
      <c r="O5" s="12" t="s">
        <v>73</v>
      </c>
      <c r="P5" s="12" t="s">
        <v>75</v>
      </c>
      <c r="Q5" s="12" t="s">
        <v>76</v>
      </c>
      <c r="R5" s="12" t="s">
        <v>77</v>
      </c>
      <c r="S5" s="12" t="s">
        <v>78</v>
      </c>
      <c r="T5" s="12" t="s">
        <v>79</v>
      </c>
      <c r="U5" s="12" t="s">
        <v>74</v>
      </c>
      <c r="V5" s="12" t="s">
        <v>80</v>
      </c>
      <c r="W5" s="12" t="s">
        <v>70</v>
      </c>
      <c r="X5" s="12" t="s">
        <v>64</v>
      </c>
      <c r="Y5" s="12" t="s">
        <v>81</v>
      </c>
    </row>
    <row r="6" ht="14.25" customHeight="1" spans="1:25">
      <c r="A6" s="12" t="s">
        <v>82</v>
      </c>
      <c r="B6" s="12" t="s">
        <v>82</v>
      </c>
      <c r="C6" s="12" t="s">
        <v>82</v>
      </c>
      <c r="D6" s="12" t="s">
        <v>83</v>
      </c>
      <c r="E6" s="12" t="s">
        <v>83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69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18"/>
      <c r="B7" s="19"/>
      <c r="C7" s="20"/>
      <c r="D7" s="21" t="s">
        <v>84</v>
      </c>
      <c r="E7" s="22" t="s">
        <v>85</v>
      </c>
      <c r="F7" s="23">
        <v>2445.5</v>
      </c>
      <c r="G7" s="24">
        <v>1936.98</v>
      </c>
      <c r="H7" s="23">
        <v>1685.63</v>
      </c>
      <c r="I7" s="23">
        <v>122.97</v>
      </c>
      <c r="J7" s="23">
        <v>128.38</v>
      </c>
      <c r="K7" s="8"/>
      <c r="L7" s="23">
        <v>508.52</v>
      </c>
      <c r="M7" s="23">
        <v>404.19</v>
      </c>
      <c r="N7" s="23">
        <v>9.28</v>
      </c>
      <c r="O7" s="25">
        <v>93.05</v>
      </c>
      <c r="P7" s="26"/>
      <c r="Q7" s="8"/>
      <c r="R7" s="23">
        <v>1.99</v>
      </c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18" t="s">
        <v>86</v>
      </c>
      <c r="B8" s="19" t="s">
        <v>87</v>
      </c>
      <c r="C8" s="20" t="s">
        <v>88</v>
      </c>
      <c r="D8" s="21" t="s">
        <v>89</v>
      </c>
      <c r="E8" s="22" t="s">
        <v>90</v>
      </c>
      <c r="F8" s="23">
        <v>167.58</v>
      </c>
      <c r="G8" s="24">
        <v>23.94</v>
      </c>
      <c r="H8" s="23">
        <v>0</v>
      </c>
      <c r="I8" s="23">
        <v>23.94</v>
      </c>
      <c r="J8" s="23">
        <v>0</v>
      </c>
      <c r="K8" s="8"/>
      <c r="L8" s="23">
        <v>143.64</v>
      </c>
      <c r="M8" s="23">
        <v>132.37</v>
      </c>
      <c r="N8" s="23">
        <v>9.28</v>
      </c>
      <c r="O8" s="25">
        <v>0</v>
      </c>
      <c r="P8" s="26"/>
      <c r="Q8" s="8"/>
      <c r="R8" s="23">
        <v>1.99</v>
      </c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18" t="s">
        <v>86</v>
      </c>
      <c r="B9" s="19" t="s">
        <v>87</v>
      </c>
      <c r="C9" s="20" t="s">
        <v>87</v>
      </c>
      <c r="D9" s="21" t="s">
        <v>89</v>
      </c>
      <c r="E9" s="22" t="s">
        <v>91</v>
      </c>
      <c r="F9" s="23">
        <v>1610.05</v>
      </c>
      <c r="G9" s="24">
        <v>1256.94</v>
      </c>
      <c r="H9" s="23">
        <v>1141.46</v>
      </c>
      <c r="I9" s="23">
        <v>99.03</v>
      </c>
      <c r="J9" s="23">
        <v>16.45</v>
      </c>
      <c r="K9" s="8"/>
      <c r="L9" s="23">
        <v>353.11</v>
      </c>
      <c r="M9" s="23">
        <v>271.83</v>
      </c>
      <c r="N9" s="27">
        <v>0</v>
      </c>
      <c r="O9" s="25">
        <v>81.28</v>
      </c>
      <c r="P9" s="26"/>
      <c r="Q9" s="8"/>
      <c r="R9" s="8"/>
      <c r="S9" s="8"/>
      <c r="T9" s="8"/>
      <c r="U9" s="8"/>
      <c r="V9" s="8"/>
      <c r="W9" s="8"/>
      <c r="X9" s="8"/>
      <c r="Y9" s="8"/>
    </row>
    <row r="10" s="1" customFormat="1" ht="21" customHeight="1" spans="1:25">
      <c r="A10" s="18" t="s">
        <v>86</v>
      </c>
      <c r="B10" s="19" t="s">
        <v>92</v>
      </c>
      <c r="C10" s="20" t="s">
        <v>93</v>
      </c>
      <c r="D10" s="21" t="s">
        <v>89</v>
      </c>
      <c r="E10" s="22" t="s">
        <v>94</v>
      </c>
      <c r="F10" s="23">
        <v>11.77</v>
      </c>
      <c r="G10" s="24">
        <v>0</v>
      </c>
      <c r="H10" s="23">
        <v>0</v>
      </c>
      <c r="I10" s="23">
        <v>0</v>
      </c>
      <c r="J10" s="23">
        <v>0</v>
      </c>
      <c r="K10" s="8"/>
      <c r="L10" s="23">
        <v>11.77</v>
      </c>
      <c r="M10" s="23">
        <v>0</v>
      </c>
      <c r="N10" s="27">
        <v>0</v>
      </c>
      <c r="O10" s="25">
        <v>11.77</v>
      </c>
      <c r="P10" s="26"/>
      <c r="Q10" s="8"/>
      <c r="R10" s="8"/>
      <c r="S10" s="8"/>
      <c r="T10" s="8"/>
      <c r="U10" s="8"/>
      <c r="V10" s="8"/>
      <c r="W10" s="8"/>
      <c r="X10" s="8"/>
      <c r="Y10" s="8"/>
    </row>
    <row r="11" s="1" customFormat="1" ht="14.25" customHeight="1" spans="1:25">
      <c r="A11" s="18" t="s">
        <v>95</v>
      </c>
      <c r="B11" s="19" t="s">
        <v>96</v>
      </c>
      <c r="C11" s="20" t="s">
        <v>87</v>
      </c>
      <c r="D11" s="21" t="s">
        <v>89</v>
      </c>
      <c r="E11" s="22" t="s">
        <v>97</v>
      </c>
      <c r="F11" s="23">
        <v>111.93</v>
      </c>
      <c r="G11" s="24">
        <v>111.93</v>
      </c>
      <c r="H11" s="23">
        <v>0</v>
      </c>
      <c r="I11" s="23">
        <v>0</v>
      </c>
      <c r="J11" s="23">
        <v>111.93</v>
      </c>
      <c r="K11" s="8"/>
      <c r="L11" s="8"/>
      <c r="M11" s="8"/>
      <c r="N11" s="8"/>
      <c r="O11" s="2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="1" customFormat="1" ht="25" customHeight="1" spans="1:25">
      <c r="A12" s="18" t="s">
        <v>95</v>
      </c>
      <c r="B12" s="19" t="s">
        <v>96</v>
      </c>
      <c r="C12" s="20" t="s">
        <v>96</v>
      </c>
      <c r="D12" s="21" t="s">
        <v>89</v>
      </c>
      <c r="E12" s="22" t="s">
        <v>98</v>
      </c>
      <c r="F12" s="23">
        <v>198.78</v>
      </c>
      <c r="G12" s="24">
        <v>198.78</v>
      </c>
      <c r="H12" s="23">
        <v>198.78</v>
      </c>
      <c r="I12" s="23">
        <v>0</v>
      </c>
      <c r="J12" s="27">
        <v>0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="1" customFormat="1" ht="20" customHeight="1" spans="1:25">
      <c r="A13" s="18" t="s">
        <v>95</v>
      </c>
      <c r="B13" s="19" t="s">
        <v>96</v>
      </c>
      <c r="C13" s="20" t="s">
        <v>99</v>
      </c>
      <c r="D13" s="21" t="s">
        <v>89</v>
      </c>
      <c r="E13" s="22" t="s">
        <v>100</v>
      </c>
      <c r="F13" s="23">
        <v>99.39</v>
      </c>
      <c r="G13" s="24">
        <v>99.39</v>
      </c>
      <c r="H13" s="23">
        <v>99.39</v>
      </c>
      <c r="I13" s="23">
        <v>0</v>
      </c>
      <c r="J13" s="27">
        <v>0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="1" customFormat="1" ht="14.25" customHeight="1" spans="1:25">
      <c r="A14" s="18" t="s">
        <v>101</v>
      </c>
      <c r="B14" s="19" t="s">
        <v>102</v>
      </c>
      <c r="C14" s="20" t="s">
        <v>87</v>
      </c>
      <c r="D14" s="21" t="s">
        <v>89</v>
      </c>
      <c r="E14" s="22" t="s">
        <v>103</v>
      </c>
      <c r="F14" s="23">
        <v>96.91</v>
      </c>
      <c r="G14" s="24">
        <v>96.91</v>
      </c>
      <c r="H14" s="23">
        <v>96.91</v>
      </c>
      <c r="I14" s="23">
        <v>0</v>
      </c>
      <c r="J14" s="27">
        <v>0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="1" customFormat="1" ht="14.25" customHeight="1" spans="1:25">
      <c r="A15" s="18" t="s">
        <v>104</v>
      </c>
      <c r="B15" s="19" t="s">
        <v>87</v>
      </c>
      <c r="C15" s="20" t="s">
        <v>88</v>
      </c>
      <c r="D15" s="21" t="s">
        <v>89</v>
      </c>
      <c r="E15" s="22" t="s">
        <v>105</v>
      </c>
      <c r="F15" s="23">
        <v>149.09</v>
      </c>
      <c r="G15" s="24">
        <v>149.09</v>
      </c>
      <c r="H15" s="23">
        <v>149.09</v>
      </c>
      <c r="I15" s="23">
        <v>0</v>
      </c>
      <c r="J15" s="27">
        <v>0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scale="8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opLeftCell="A7" workbookViewId="0">
      <selection activeCell="F6" sqref="$A5:$XFD6"/>
    </sheetView>
  </sheetViews>
  <sheetFormatPr defaultColWidth="10" defaultRowHeight="13.5" outlineLevelCol="5"/>
  <cols>
    <col min="1" max="1" width="13" style="1" customWidth="1"/>
    <col min="2" max="2" width="30.225" style="41" customWidth="1"/>
    <col min="3" max="3" width="17.8916666666667" style="1" customWidth="1"/>
    <col min="4" max="4" width="18.1083333333333" style="1" customWidth="1"/>
    <col min="5" max="5" width="19" style="1" customWidth="1"/>
    <col min="6" max="7" width="9.75" style="1" customWidth="1"/>
    <col min="8" max="16384" width="10" style="1"/>
  </cols>
  <sheetData>
    <row r="1" ht="14.25" customHeight="1" spans="1:6">
      <c r="A1" s="2"/>
      <c r="B1" s="42"/>
      <c r="C1" s="2"/>
      <c r="D1" s="2"/>
      <c r="E1" s="9" t="s">
        <v>106</v>
      </c>
      <c r="F1" s="2"/>
    </row>
    <row r="2" ht="22.5" customHeight="1" spans="1:5">
      <c r="A2" s="3" t="s">
        <v>107</v>
      </c>
      <c r="B2" s="3"/>
      <c r="C2" s="3"/>
      <c r="D2" s="3"/>
      <c r="E2" s="3"/>
    </row>
    <row r="3" ht="14.25" customHeight="1" spans="1:6">
      <c r="A3" s="2"/>
      <c r="B3" s="42"/>
      <c r="C3" s="2"/>
      <c r="D3" s="2"/>
      <c r="E3" s="9" t="s">
        <v>7</v>
      </c>
      <c r="F3" s="2"/>
    </row>
    <row r="4" ht="14.25" customHeight="1" spans="1:5">
      <c r="A4" s="4" t="s">
        <v>108</v>
      </c>
      <c r="B4" s="4" t="s">
        <v>109</v>
      </c>
      <c r="C4" s="4" t="s">
        <v>64</v>
      </c>
      <c r="D4" s="4"/>
      <c r="E4" s="4"/>
    </row>
    <row r="5" ht="9.75" customHeight="1" spans="1:6">
      <c r="A5" s="4"/>
      <c r="B5" s="4"/>
      <c r="C5" s="4" t="s">
        <v>70</v>
      </c>
      <c r="D5" s="4" t="s">
        <v>110</v>
      </c>
      <c r="E5" s="4" t="s">
        <v>111</v>
      </c>
      <c r="F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83</v>
      </c>
      <c r="B7" s="4" t="s">
        <v>83</v>
      </c>
      <c r="C7" s="4">
        <v>1</v>
      </c>
      <c r="D7" s="4">
        <v>2</v>
      </c>
      <c r="E7" s="4">
        <v>3</v>
      </c>
    </row>
    <row r="8" ht="15" customHeight="1" spans="1:5">
      <c r="A8" s="43" t="s">
        <v>84</v>
      </c>
      <c r="B8" s="44" t="s">
        <v>85</v>
      </c>
      <c r="C8" s="45">
        <f>C9+C12</f>
        <v>1936.98</v>
      </c>
      <c r="D8" s="45">
        <f>D9+D12</f>
        <v>1814.01</v>
      </c>
      <c r="E8" s="45">
        <f>E9+E12</f>
        <v>122.97</v>
      </c>
    </row>
    <row r="9" ht="15" customHeight="1" spans="1:5">
      <c r="A9" s="43" t="s">
        <v>112</v>
      </c>
      <c r="B9" s="44" t="s">
        <v>113</v>
      </c>
      <c r="C9" s="46">
        <f>C10</f>
        <v>23.94</v>
      </c>
      <c r="D9" s="46">
        <f>D10</f>
        <v>0</v>
      </c>
      <c r="E9" s="46">
        <f>E10</f>
        <v>23.94</v>
      </c>
    </row>
    <row r="10" ht="15" customHeight="1" spans="1:5">
      <c r="A10" s="47" t="s">
        <v>114</v>
      </c>
      <c r="B10" s="48" t="s">
        <v>72</v>
      </c>
      <c r="C10" s="49">
        <f>C11</f>
        <v>23.94</v>
      </c>
      <c r="D10" s="50">
        <f>D11</f>
        <v>0</v>
      </c>
      <c r="E10" s="49">
        <f>E11</f>
        <v>23.94</v>
      </c>
    </row>
    <row r="11" ht="15" customHeight="1" spans="1:5">
      <c r="A11" s="51">
        <v>30201</v>
      </c>
      <c r="B11" s="52" t="s">
        <v>115</v>
      </c>
      <c r="C11" s="49">
        <f t="shared" ref="C9:C11" si="0">D11+E11</f>
        <v>23.94</v>
      </c>
      <c r="D11" s="53">
        <v>0</v>
      </c>
      <c r="E11" s="53">
        <v>23.94</v>
      </c>
    </row>
    <row r="12" ht="15" customHeight="1" spans="1:5">
      <c r="A12" s="43" t="s">
        <v>116</v>
      </c>
      <c r="B12" s="44" t="s">
        <v>117</v>
      </c>
      <c r="C12" s="45">
        <f>C13+C23+C28</f>
        <v>1913.04</v>
      </c>
      <c r="D12" s="45">
        <f>D13+D23+D28</f>
        <v>1814.01</v>
      </c>
      <c r="E12" s="45">
        <f>E13+E23+E28</f>
        <v>99.03</v>
      </c>
    </row>
    <row r="13" ht="15" customHeight="1" spans="1:5">
      <c r="A13" s="47" t="s">
        <v>118</v>
      </c>
      <c r="B13" s="48" t="s">
        <v>71</v>
      </c>
      <c r="C13" s="54">
        <f t="shared" ref="C13:C18" si="1">D13+E13</f>
        <v>1685.63</v>
      </c>
      <c r="D13" s="54">
        <f>SUM(D14:D22)</f>
        <v>1685.63</v>
      </c>
      <c r="E13" s="54">
        <f>SUM(E14:E22)</f>
        <v>0</v>
      </c>
    </row>
    <row r="14" ht="15" customHeight="1" spans="1:5">
      <c r="A14" s="47" t="s">
        <v>119</v>
      </c>
      <c r="B14" s="55" t="s">
        <v>120</v>
      </c>
      <c r="C14" s="49">
        <f t="shared" si="1"/>
        <v>472.79</v>
      </c>
      <c r="D14" s="49">
        <v>472.79</v>
      </c>
      <c r="E14" s="50">
        <v>0</v>
      </c>
    </row>
    <row r="15" ht="15" customHeight="1" spans="1:5">
      <c r="A15" s="47" t="s">
        <v>121</v>
      </c>
      <c r="B15" s="55" t="s">
        <v>122</v>
      </c>
      <c r="C15" s="49">
        <f t="shared" si="1"/>
        <v>223.75</v>
      </c>
      <c r="D15" s="49">
        <v>223.75</v>
      </c>
      <c r="E15" s="50">
        <v>0</v>
      </c>
    </row>
    <row r="16" ht="15" customHeight="1" spans="1:5">
      <c r="A16" s="47" t="s">
        <v>123</v>
      </c>
      <c r="B16" s="56" t="s">
        <v>124</v>
      </c>
      <c r="C16" s="57">
        <f t="shared" si="1"/>
        <v>300.69</v>
      </c>
      <c r="D16" s="57">
        <f>198.43+102.26</f>
        <v>300.69</v>
      </c>
      <c r="E16" s="50">
        <v>0</v>
      </c>
    </row>
    <row r="17" ht="15" customHeight="1" spans="1:5">
      <c r="A17" s="47" t="s">
        <v>125</v>
      </c>
      <c r="B17" s="55" t="s">
        <v>98</v>
      </c>
      <c r="C17" s="57">
        <f t="shared" si="1"/>
        <v>198.78</v>
      </c>
      <c r="D17" s="58">
        <v>198.78</v>
      </c>
      <c r="E17" s="50">
        <v>0</v>
      </c>
    </row>
    <row r="18" ht="15" customHeight="1" spans="1:5">
      <c r="A18" s="47" t="s">
        <v>126</v>
      </c>
      <c r="B18" s="55" t="s">
        <v>127</v>
      </c>
      <c r="C18" s="57">
        <f t="shared" si="1"/>
        <v>99.39</v>
      </c>
      <c r="D18" s="58">
        <v>99.39</v>
      </c>
      <c r="E18" s="50">
        <v>0</v>
      </c>
    </row>
    <row r="19" ht="15" customHeight="1" spans="1:5">
      <c r="A19" s="47" t="s">
        <v>128</v>
      </c>
      <c r="B19" s="59" t="s">
        <v>129</v>
      </c>
      <c r="C19" s="57">
        <f t="shared" ref="C19:C32" si="2">D19+E19</f>
        <v>97.79</v>
      </c>
      <c r="D19" s="60">
        <f>0.89+96.9</f>
        <v>97.79</v>
      </c>
      <c r="E19" s="50">
        <v>0</v>
      </c>
    </row>
    <row r="20" ht="15" customHeight="1" spans="1:5">
      <c r="A20" s="47" t="s">
        <v>130</v>
      </c>
      <c r="B20" s="59" t="s">
        <v>131</v>
      </c>
      <c r="C20" s="57">
        <f t="shared" si="2"/>
        <v>8.7</v>
      </c>
      <c r="D20" s="61">
        <v>8.7</v>
      </c>
      <c r="E20" s="50">
        <v>0</v>
      </c>
    </row>
    <row r="21" ht="15" customHeight="1" spans="1:5">
      <c r="A21" s="47" t="s">
        <v>132</v>
      </c>
      <c r="B21" s="62" t="s">
        <v>133</v>
      </c>
      <c r="C21" s="57">
        <f t="shared" si="2"/>
        <v>149.09</v>
      </c>
      <c r="D21" s="63">
        <v>149.09</v>
      </c>
      <c r="E21" s="50">
        <v>0</v>
      </c>
    </row>
    <row r="22" ht="15" customHeight="1" spans="1:5">
      <c r="A22" s="47" t="s">
        <v>134</v>
      </c>
      <c r="B22" s="55" t="s">
        <v>135</v>
      </c>
      <c r="C22" s="57">
        <f t="shared" si="2"/>
        <v>134.65</v>
      </c>
      <c r="D22" s="49">
        <v>134.65</v>
      </c>
      <c r="E22" s="50">
        <v>0</v>
      </c>
    </row>
    <row r="23" ht="15" customHeight="1" spans="1:5">
      <c r="A23" s="47" t="s">
        <v>114</v>
      </c>
      <c r="B23" s="48" t="s">
        <v>72</v>
      </c>
      <c r="C23" s="57">
        <f t="shared" si="2"/>
        <v>99.03</v>
      </c>
      <c r="D23" s="49">
        <f>SUM(D24:D27)</f>
        <v>0</v>
      </c>
      <c r="E23" s="49">
        <f>SUM(E24:E27)</f>
        <v>99.03</v>
      </c>
    </row>
    <row r="24" ht="15" customHeight="1" spans="1:5">
      <c r="A24" s="51">
        <v>30201</v>
      </c>
      <c r="B24" s="52" t="s">
        <v>115</v>
      </c>
      <c r="C24" s="57">
        <f t="shared" si="2"/>
        <v>20.58</v>
      </c>
      <c r="D24" s="50">
        <v>0</v>
      </c>
      <c r="E24" s="49">
        <f>20.58</f>
        <v>20.58</v>
      </c>
    </row>
    <row r="25" ht="15" customHeight="1" spans="1:5">
      <c r="A25" s="51">
        <v>30228</v>
      </c>
      <c r="B25" s="52" t="s">
        <v>136</v>
      </c>
      <c r="C25" s="57">
        <f t="shared" si="2"/>
        <v>24.85</v>
      </c>
      <c r="D25" s="50">
        <v>0</v>
      </c>
      <c r="E25" s="49">
        <v>24.85</v>
      </c>
    </row>
    <row r="26" ht="15" customHeight="1" spans="1:5">
      <c r="A26" s="51">
        <v>30231</v>
      </c>
      <c r="B26" s="52" t="s">
        <v>137</v>
      </c>
      <c r="C26" s="57">
        <f t="shared" si="2"/>
        <v>1.2</v>
      </c>
      <c r="D26" s="50">
        <v>0</v>
      </c>
      <c r="E26" s="49">
        <v>1.2</v>
      </c>
    </row>
    <row r="27" ht="15" customHeight="1" spans="1:5">
      <c r="A27" s="51">
        <v>30299</v>
      </c>
      <c r="B27" s="52" t="s">
        <v>138</v>
      </c>
      <c r="C27" s="57">
        <f t="shared" si="2"/>
        <v>52.4</v>
      </c>
      <c r="D27" s="50">
        <v>0</v>
      </c>
      <c r="E27" s="49">
        <v>52.4</v>
      </c>
    </row>
    <row r="28" ht="15" customHeight="1" spans="1:5">
      <c r="A28" s="51">
        <v>303</v>
      </c>
      <c r="B28" s="64" t="s">
        <v>139</v>
      </c>
      <c r="C28" s="57">
        <f t="shared" si="2"/>
        <v>128.38</v>
      </c>
      <c r="D28" s="49">
        <f>SUM(D29:D32)</f>
        <v>128.38</v>
      </c>
      <c r="E28" s="49">
        <f>SUM(E29:E32)</f>
        <v>0</v>
      </c>
    </row>
    <row r="29" ht="15" customHeight="1" spans="1:5">
      <c r="A29" s="51">
        <v>30305</v>
      </c>
      <c r="B29" s="52" t="s">
        <v>140</v>
      </c>
      <c r="C29" s="57">
        <f t="shared" si="2"/>
        <v>86.53</v>
      </c>
      <c r="D29" s="49">
        <f>15.73+70.8</f>
        <v>86.53</v>
      </c>
      <c r="E29" s="50">
        <v>0</v>
      </c>
    </row>
    <row r="30" ht="15" customHeight="1" spans="1:5">
      <c r="A30" s="51">
        <v>30308</v>
      </c>
      <c r="B30" s="52" t="s">
        <v>141</v>
      </c>
      <c r="C30" s="57">
        <f t="shared" si="2"/>
        <v>0.6</v>
      </c>
      <c r="D30" s="49">
        <v>0.6</v>
      </c>
      <c r="E30" s="50">
        <v>0</v>
      </c>
    </row>
    <row r="31" ht="15" customHeight="1" spans="1:5">
      <c r="A31" s="51">
        <v>30309</v>
      </c>
      <c r="B31" s="65" t="s">
        <v>142</v>
      </c>
      <c r="C31" s="57">
        <f t="shared" si="2"/>
        <v>0.12</v>
      </c>
      <c r="D31" s="57">
        <v>0.12</v>
      </c>
      <c r="E31" s="50">
        <v>0</v>
      </c>
    </row>
    <row r="32" ht="15" customHeight="1" spans="1:5">
      <c r="A32" s="66">
        <v>30399</v>
      </c>
      <c r="B32" s="67" t="s">
        <v>143</v>
      </c>
      <c r="C32" s="61">
        <f t="shared" si="2"/>
        <v>41.13</v>
      </c>
      <c r="D32" s="61">
        <v>41.13</v>
      </c>
      <c r="E32" s="68">
        <v>0</v>
      </c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1.29861111111111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6" sqref="C6"/>
    </sheetView>
  </sheetViews>
  <sheetFormatPr defaultColWidth="10" defaultRowHeight="13.5" outlineLevelCol="2"/>
  <cols>
    <col min="1" max="1" width="44.1333333333333" customWidth="1"/>
    <col min="2" max="2" width="29.3833333333333" customWidth="1"/>
    <col min="3" max="3" width="29.8833333333333" customWidth="1"/>
    <col min="4" max="4" width="9.75" customWidth="1"/>
  </cols>
  <sheetData>
    <row r="1" ht="14.25" customHeight="1" spans="1:3">
      <c r="A1" s="10"/>
      <c r="B1" s="10"/>
      <c r="C1" s="17" t="s">
        <v>144</v>
      </c>
    </row>
    <row r="2" ht="29.45" customHeight="1" spans="1:3">
      <c r="A2" s="11" t="s">
        <v>145</v>
      </c>
      <c r="B2" s="11"/>
      <c r="C2" s="11"/>
    </row>
    <row r="3" ht="14.25" customHeight="1" spans="1:3">
      <c r="A3" s="10"/>
      <c r="B3" s="10"/>
      <c r="C3" s="17" t="s">
        <v>7</v>
      </c>
    </row>
    <row r="4" ht="31.7" customHeight="1" spans="1:3">
      <c r="A4" s="34" t="s">
        <v>146</v>
      </c>
      <c r="B4" s="34" t="s">
        <v>147</v>
      </c>
      <c r="C4" s="34" t="s">
        <v>148</v>
      </c>
    </row>
    <row r="5" ht="17.1" customHeight="1" spans="1:3">
      <c r="A5" s="34" t="s">
        <v>83</v>
      </c>
      <c r="B5" s="35">
        <v>1</v>
      </c>
      <c r="C5" s="35">
        <v>2</v>
      </c>
    </row>
    <row r="6" ht="17.1" customHeight="1" spans="1:3">
      <c r="A6" s="34" t="s">
        <v>13</v>
      </c>
      <c r="B6" s="40">
        <v>1.2</v>
      </c>
      <c r="C6" s="40">
        <v>1.2</v>
      </c>
    </row>
    <row r="7" ht="17.1" customHeight="1" spans="1:3">
      <c r="A7" s="35" t="s">
        <v>149</v>
      </c>
      <c r="B7" s="40"/>
      <c r="C7" s="40"/>
    </row>
    <row r="8" ht="17.1" customHeight="1" spans="1:3">
      <c r="A8" s="35" t="s">
        <v>150</v>
      </c>
      <c r="B8" s="40"/>
      <c r="C8" s="40"/>
    </row>
    <row r="9" ht="17.1" customHeight="1" spans="1:3">
      <c r="A9" s="35" t="s">
        <v>151</v>
      </c>
      <c r="B9" s="40"/>
      <c r="C9" s="40"/>
    </row>
    <row r="10" ht="17.1" customHeight="1" spans="1:3">
      <c r="A10" s="35" t="s">
        <v>152</v>
      </c>
      <c r="B10" s="40">
        <v>1.2</v>
      </c>
      <c r="C10" s="40">
        <v>1.2</v>
      </c>
    </row>
    <row r="11" ht="17.1" customHeight="1" spans="1:3">
      <c r="A11" s="35" t="s">
        <v>153</v>
      </c>
      <c r="B11" s="40">
        <v>1.2</v>
      </c>
      <c r="C11" s="40">
        <v>1.2</v>
      </c>
    </row>
    <row r="12" ht="17.1" customHeight="1" spans="1:3">
      <c r="A12" s="35" t="s">
        <v>154</v>
      </c>
      <c r="B12" s="40"/>
      <c r="C12" s="40"/>
    </row>
    <row r="13" ht="17.1" customHeight="1" spans="1:3">
      <c r="A13" s="35" t="s">
        <v>155</v>
      </c>
      <c r="B13" s="40"/>
      <c r="C13" s="40"/>
    </row>
    <row r="14" ht="17.1" customHeight="1" spans="1:3">
      <c r="A14" s="35" t="s">
        <v>156</v>
      </c>
      <c r="B14" s="40"/>
      <c r="C14" s="40"/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19" workbookViewId="0">
      <selection activeCell="A34" sqref="$A34:$XFD34"/>
    </sheetView>
  </sheetViews>
  <sheetFormatPr defaultColWidth="10" defaultRowHeight="13.5" outlineLevelCol="5"/>
  <cols>
    <col min="1" max="1" width="33.8833333333333" customWidth="1"/>
    <col min="2" max="2" width="11.75" customWidth="1"/>
    <col min="3" max="3" width="31" customWidth="1"/>
    <col min="4" max="4" width="11.4416666666667" customWidth="1"/>
    <col min="5" max="5" width="29" customWidth="1"/>
    <col min="6" max="6" width="11.4416666666667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157</v>
      </c>
    </row>
    <row r="2" ht="18" customHeight="1" spans="1:6">
      <c r="A2" s="11" t="s">
        <v>158</v>
      </c>
      <c r="B2" s="11"/>
      <c r="C2" s="11"/>
      <c r="D2" s="11"/>
      <c r="E2" s="11"/>
      <c r="F2" s="11"/>
    </row>
    <row r="3" ht="14" customHeight="1" spans="1:6">
      <c r="A3" s="10"/>
      <c r="B3" s="10"/>
      <c r="C3" s="10"/>
      <c r="D3" s="10"/>
      <c r="E3" s="10"/>
      <c r="F3" s="17" t="s">
        <v>7</v>
      </c>
    </row>
    <row r="4" ht="17.1" customHeight="1" spans="1:6">
      <c r="A4" s="34" t="s">
        <v>159</v>
      </c>
      <c r="B4" s="34"/>
      <c r="C4" s="34" t="s">
        <v>160</v>
      </c>
      <c r="D4" s="34"/>
      <c r="E4" s="34"/>
      <c r="F4" s="34"/>
    </row>
    <row r="5" ht="17.1" customHeight="1" spans="1:6">
      <c r="A5" s="34" t="s">
        <v>161</v>
      </c>
      <c r="B5" s="34" t="s">
        <v>162</v>
      </c>
      <c r="C5" s="34" t="s">
        <v>163</v>
      </c>
      <c r="D5" s="34" t="s">
        <v>162</v>
      </c>
      <c r="E5" s="34" t="s">
        <v>163</v>
      </c>
      <c r="F5" s="34" t="s">
        <v>162</v>
      </c>
    </row>
    <row r="6" ht="17.1" customHeight="1" spans="1:6">
      <c r="A6" s="35" t="s">
        <v>164</v>
      </c>
      <c r="B6" s="36">
        <f>B7+B8</f>
        <v>2445.5</v>
      </c>
      <c r="C6" s="35" t="s">
        <v>165</v>
      </c>
      <c r="D6" s="36"/>
      <c r="E6" s="37" t="s">
        <v>166</v>
      </c>
      <c r="F6" s="36">
        <f>SUM(F7:F10)</f>
        <v>1936.98</v>
      </c>
    </row>
    <row r="7" ht="17.1" customHeight="1" spans="1:6">
      <c r="A7" s="35" t="s">
        <v>167</v>
      </c>
      <c r="B7" s="36">
        <v>2290.09</v>
      </c>
      <c r="C7" s="35" t="s">
        <v>168</v>
      </c>
      <c r="D7" s="36"/>
      <c r="E7" s="37" t="s">
        <v>169</v>
      </c>
      <c r="F7" s="36">
        <v>1685.63</v>
      </c>
    </row>
    <row r="8" ht="17.1" customHeight="1" spans="1:6">
      <c r="A8" s="35" t="s">
        <v>170</v>
      </c>
      <c r="B8" s="36">
        <f>SUM(B9:B14)</f>
        <v>155.41</v>
      </c>
      <c r="C8" s="35" t="s">
        <v>171</v>
      </c>
      <c r="D8" s="36"/>
      <c r="E8" s="37" t="s">
        <v>172</v>
      </c>
      <c r="F8" s="36">
        <v>122.97</v>
      </c>
    </row>
    <row r="9" ht="17.1" customHeight="1" spans="1:6">
      <c r="A9" s="35" t="s">
        <v>173</v>
      </c>
      <c r="B9" s="36">
        <v>11.77</v>
      </c>
      <c r="C9" s="35" t="s">
        <v>174</v>
      </c>
      <c r="D9" s="36"/>
      <c r="E9" s="37" t="s">
        <v>175</v>
      </c>
      <c r="F9" s="36">
        <v>128.38</v>
      </c>
    </row>
    <row r="10" ht="17.1" customHeight="1" spans="1:6">
      <c r="A10" s="35" t="s">
        <v>176</v>
      </c>
      <c r="B10" s="36">
        <v>143.64</v>
      </c>
      <c r="C10" s="35" t="s">
        <v>177</v>
      </c>
      <c r="D10" s="36">
        <v>1789.4</v>
      </c>
      <c r="E10" s="37" t="s">
        <v>178</v>
      </c>
      <c r="F10" s="36"/>
    </row>
    <row r="11" ht="17.1" customHeight="1" spans="1:6">
      <c r="A11" s="35" t="s">
        <v>179</v>
      </c>
      <c r="B11" s="36"/>
      <c r="C11" s="35" t="s">
        <v>180</v>
      </c>
      <c r="D11" s="36"/>
      <c r="E11" s="37" t="s">
        <v>181</v>
      </c>
      <c r="F11" s="36">
        <f>SUM(F12:F21)</f>
        <v>508.52</v>
      </c>
    </row>
    <row r="12" ht="17.1" customHeight="1" spans="1:6">
      <c r="A12" s="35" t="s">
        <v>182</v>
      </c>
      <c r="B12" s="36"/>
      <c r="C12" s="35" t="s">
        <v>183</v>
      </c>
      <c r="D12" s="36"/>
      <c r="E12" s="37" t="s">
        <v>169</v>
      </c>
      <c r="F12" s="36">
        <v>404.2</v>
      </c>
    </row>
    <row r="13" ht="17.1" customHeight="1" spans="1:6">
      <c r="A13" s="35" t="s">
        <v>184</v>
      </c>
      <c r="B13" s="36"/>
      <c r="C13" s="35" t="s">
        <v>185</v>
      </c>
      <c r="D13" s="36">
        <v>410.1</v>
      </c>
      <c r="E13" s="37" t="s">
        <v>172</v>
      </c>
      <c r="F13" s="36">
        <v>9.28</v>
      </c>
    </row>
    <row r="14" ht="17.1" customHeight="1" spans="1:6">
      <c r="A14" s="35" t="s">
        <v>186</v>
      </c>
      <c r="B14" s="36"/>
      <c r="C14" s="35" t="s">
        <v>187</v>
      </c>
      <c r="D14" s="36">
        <v>96.91</v>
      </c>
      <c r="E14" s="37" t="s">
        <v>175</v>
      </c>
      <c r="F14" s="36">
        <v>93.05</v>
      </c>
    </row>
    <row r="15" ht="17.1" customHeight="1" spans="1:6">
      <c r="A15" s="35" t="s">
        <v>188</v>
      </c>
      <c r="B15" s="36"/>
      <c r="C15" s="35" t="s">
        <v>189</v>
      </c>
      <c r="D15" s="36"/>
      <c r="E15" s="37" t="s">
        <v>190</v>
      </c>
      <c r="F15" s="36"/>
    </row>
    <row r="16" ht="17.1" customHeight="1" spans="1:6">
      <c r="A16" s="35" t="s">
        <v>191</v>
      </c>
      <c r="B16" s="36"/>
      <c r="C16" s="35" t="s">
        <v>192</v>
      </c>
      <c r="D16" s="36"/>
      <c r="E16" s="37" t="s">
        <v>193</v>
      </c>
      <c r="F16" s="36"/>
    </row>
    <row r="17" ht="17.1" customHeight="1" spans="1:6">
      <c r="A17" s="35" t="s">
        <v>194</v>
      </c>
      <c r="B17" s="36">
        <f>SUM(B18:B19)</f>
        <v>0</v>
      </c>
      <c r="C17" s="35" t="s">
        <v>195</v>
      </c>
      <c r="D17" s="36"/>
      <c r="E17" s="37" t="s">
        <v>196</v>
      </c>
      <c r="F17" s="36">
        <v>1.99</v>
      </c>
    </row>
    <row r="18" ht="17.1" customHeight="1" spans="1:6">
      <c r="A18" s="35" t="s">
        <v>197</v>
      </c>
      <c r="B18" s="36"/>
      <c r="C18" s="35" t="s">
        <v>198</v>
      </c>
      <c r="D18" s="36"/>
      <c r="E18" s="37" t="s">
        <v>199</v>
      </c>
      <c r="F18" s="36"/>
    </row>
    <row r="19" ht="17.1" customHeight="1" spans="1:6">
      <c r="A19" s="35" t="s">
        <v>200</v>
      </c>
      <c r="B19" s="36"/>
      <c r="C19" s="35" t="s">
        <v>201</v>
      </c>
      <c r="D19" s="36"/>
      <c r="E19" s="37" t="s">
        <v>202</v>
      </c>
      <c r="F19" s="36"/>
    </row>
    <row r="20" ht="17.1" customHeight="1" spans="1:6">
      <c r="A20" s="35" t="s">
        <v>203</v>
      </c>
      <c r="B20" s="36">
        <f>SUM(B21:B23)</f>
        <v>0</v>
      </c>
      <c r="C20" s="35" t="s">
        <v>204</v>
      </c>
      <c r="D20" s="36"/>
      <c r="E20" s="37" t="s">
        <v>205</v>
      </c>
      <c r="F20" s="36"/>
    </row>
    <row r="21" ht="17.1" customHeight="1" spans="1:6">
      <c r="A21" s="35" t="s">
        <v>206</v>
      </c>
      <c r="B21" s="36"/>
      <c r="C21" s="35" t="s">
        <v>207</v>
      </c>
      <c r="D21" s="36"/>
      <c r="E21" s="37" t="s">
        <v>208</v>
      </c>
      <c r="F21" s="36"/>
    </row>
    <row r="22" ht="17.1" customHeight="1" spans="1:6">
      <c r="A22" s="35" t="s">
        <v>209</v>
      </c>
      <c r="B22" s="36"/>
      <c r="C22" s="35" t="s">
        <v>210</v>
      </c>
      <c r="D22" s="36"/>
      <c r="E22" s="37"/>
      <c r="F22" s="36"/>
    </row>
    <row r="23" ht="17.1" customHeight="1" spans="1:6">
      <c r="A23" s="35" t="s">
        <v>211</v>
      </c>
      <c r="B23" s="36"/>
      <c r="C23" s="35" t="s">
        <v>212</v>
      </c>
      <c r="D23" s="36"/>
      <c r="E23" s="37"/>
      <c r="F23" s="36"/>
    </row>
    <row r="24" ht="17.1" customHeight="1" spans="1:6">
      <c r="A24" s="35"/>
      <c r="B24" s="36"/>
      <c r="C24" s="35" t="s">
        <v>213</v>
      </c>
      <c r="D24" s="36">
        <v>149.09</v>
      </c>
      <c r="E24" s="37"/>
      <c r="F24" s="36"/>
    </row>
    <row r="25" ht="13" customHeight="1" spans="1:6">
      <c r="A25" s="35"/>
      <c r="B25" s="36"/>
      <c r="C25" s="35" t="s">
        <v>214</v>
      </c>
      <c r="D25" s="36"/>
      <c r="E25" s="37"/>
      <c r="F25" s="36"/>
    </row>
    <row r="26" ht="13" customHeight="1" spans="1:6">
      <c r="A26" s="35"/>
      <c r="B26" s="38"/>
      <c r="C26" s="35" t="s">
        <v>215</v>
      </c>
      <c r="D26" s="36"/>
      <c r="E26" s="35"/>
      <c r="F26" s="38"/>
    </row>
    <row r="27" ht="13" customHeight="1" spans="1:6">
      <c r="A27" s="35"/>
      <c r="B27" s="36"/>
      <c r="C27" s="35" t="s">
        <v>216</v>
      </c>
      <c r="D27" s="36"/>
      <c r="E27" s="37"/>
      <c r="F27" s="36"/>
    </row>
    <row r="28" ht="13" customHeight="1" spans="1:6">
      <c r="A28" s="35"/>
      <c r="B28" s="36"/>
      <c r="C28" s="35" t="s">
        <v>217</v>
      </c>
      <c r="D28" s="36"/>
      <c r="E28" s="37"/>
      <c r="F28" s="36"/>
    </row>
    <row r="29" ht="13" customHeight="1" spans="1:6">
      <c r="A29" s="35"/>
      <c r="B29" s="36"/>
      <c r="C29" s="35" t="s">
        <v>218</v>
      </c>
      <c r="D29" s="36"/>
      <c r="E29" s="37"/>
      <c r="F29" s="36"/>
    </row>
    <row r="30" ht="13" customHeight="1" spans="1:6">
      <c r="A30" s="35"/>
      <c r="B30" s="36"/>
      <c r="C30" s="35" t="s">
        <v>219</v>
      </c>
      <c r="D30" s="36"/>
      <c r="E30" s="37"/>
      <c r="F30" s="36"/>
    </row>
    <row r="31" ht="13" customHeight="1" spans="1:6">
      <c r="A31" s="35"/>
      <c r="B31" s="36"/>
      <c r="C31" s="35" t="s">
        <v>220</v>
      </c>
      <c r="D31" s="36"/>
      <c r="E31" s="37"/>
      <c r="F31" s="36"/>
    </row>
    <row r="32" ht="13" customHeight="1" spans="1:6">
      <c r="A32" s="35"/>
      <c r="B32" s="36"/>
      <c r="C32" s="35" t="s">
        <v>221</v>
      </c>
      <c r="D32" s="36"/>
      <c r="E32" s="37"/>
      <c r="F32" s="36"/>
    </row>
    <row r="33" ht="13" customHeight="1" spans="1:6">
      <c r="A33" s="35"/>
      <c r="B33" s="36"/>
      <c r="C33" s="35" t="s">
        <v>222</v>
      </c>
      <c r="D33" s="36"/>
      <c r="E33" s="37"/>
      <c r="F33" s="36"/>
    </row>
    <row r="34" ht="9" customHeight="1" spans="1:6">
      <c r="A34" s="35"/>
      <c r="B34" s="36"/>
      <c r="C34" s="35"/>
      <c r="D34" s="36"/>
      <c r="E34" s="37"/>
      <c r="F34" s="36"/>
    </row>
    <row r="35" ht="17.1" customHeight="1" spans="1:6">
      <c r="A35" s="39" t="s">
        <v>48</v>
      </c>
      <c r="B35" s="36">
        <f>SUM(B6+B15+B16+B17+B20)</f>
        <v>2445.5</v>
      </c>
      <c r="C35" s="39" t="s">
        <v>49</v>
      </c>
      <c r="D35" s="36">
        <f>SUM(D6:D33)</f>
        <v>2445.5</v>
      </c>
      <c r="E35" s="39" t="s">
        <v>49</v>
      </c>
      <c r="F35" s="36">
        <f>F6+F11</f>
        <v>2445.5</v>
      </c>
    </row>
    <row r="36" ht="17.1" customHeight="1" spans="1:6">
      <c r="A36" s="35" t="s">
        <v>223</v>
      </c>
      <c r="B36" s="36">
        <f>SUM(B37:B41)</f>
        <v>0</v>
      </c>
      <c r="C36" s="35" t="s">
        <v>224</v>
      </c>
      <c r="D36" s="36"/>
      <c r="E36" s="37" t="s">
        <v>225</v>
      </c>
      <c r="F36" s="36">
        <f>SUM(F37:F38)</f>
        <v>0</v>
      </c>
    </row>
    <row r="37" ht="17.1" customHeight="1" spans="1:6">
      <c r="A37" s="35" t="s">
        <v>226</v>
      </c>
      <c r="B37" s="36"/>
      <c r="C37" s="35"/>
      <c r="D37" s="36"/>
      <c r="E37" s="37" t="s">
        <v>227</v>
      </c>
      <c r="F37" s="36"/>
    </row>
    <row r="38" ht="17.1" customHeight="1" spans="1:6">
      <c r="A38" s="35" t="s">
        <v>228</v>
      </c>
      <c r="B38" s="36"/>
      <c r="C38" s="35"/>
      <c r="D38" s="36"/>
      <c r="E38" s="37" t="s">
        <v>229</v>
      </c>
      <c r="F38" s="36"/>
    </row>
    <row r="39" ht="17.1" customHeight="1" spans="1:6">
      <c r="A39" s="35" t="s">
        <v>230</v>
      </c>
      <c r="B39" s="36"/>
      <c r="C39" s="35"/>
      <c r="D39" s="36"/>
      <c r="E39" s="37" t="s">
        <v>231</v>
      </c>
      <c r="F39" s="36"/>
    </row>
    <row r="40" ht="13" customHeight="1" spans="1:6">
      <c r="A40" s="35" t="s">
        <v>232</v>
      </c>
      <c r="B40" s="36"/>
      <c r="C40" s="35"/>
      <c r="D40" s="36"/>
      <c r="E40" s="37"/>
      <c r="F40" s="36"/>
    </row>
    <row r="41" ht="13" customHeight="1" spans="1:6">
      <c r="A41" s="35" t="s">
        <v>233</v>
      </c>
      <c r="B41" s="36"/>
      <c r="C41" s="35"/>
      <c r="D41" s="36"/>
      <c r="E41" s="37"/>
      <c r="F41" s="36"/>
    </row>
    <row r="42" ht="13" customHeight="1" spans="1:6">
      <c r="A42" s="35"/>
      <c r="B42" s="36"/>
      <c r="C42" s="35"/>
      <c r="D42" s="36"/>
      <c r="E42" s="37"/>
      <c r="F42" s="36"/>
    </row>
    <row r="43" ht="17.1" customHeight="1" spans="1:6">
      <c r="A43" s="35"/>
      <c r="B43" s="36"/>
      <c r="C43" s="35"/>
      <c r="D43" s="36"/>
      <c r="E43" s="37"/>
      <c r="F43" s="36"/>
    </row>
    <row r="44" ht="17.1" customHeight="1" spans="1:6">
      <c r="A44" s="39" t="s">
        <v>234</v>
      </c>
      <c r="B44" s="36">
        <f>B35+B36</f>
        <v>2445.5</v>
      </c>
      <c r="C44" s="39" t="s">
        <v>235</v>
      </c>
      <c r="D44" s="36">
        <f>D35+D36</f>
        <v>2445.5</v>
      </c>
      <c r="E44" s="39" t="s">
        <v>235</v>
      </c>
      <c r="F44" s="36">
        <f>F35+F36</f>
        <v>2445.5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1"/>
  <sheetViews>
    <sheetView topLeftCell="A7" workbookViewId="0">
      <selection activeCell="H11" sqref="H11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11" width="12.775" customWidth="1"/>
    <col min="12" max="12" width="3.5" customWidth="1"/>
    <col min="13" max="13" width="5" customWidth="1"/>
    <col min="14" max="14" width="3" customWidth="1"/>
    <col min="15" max="15" width="5.38333333333333" customWidth="1"/>
    <col min="16" max="16" width="3.13333333333333" customWidth="1"/>
    <col min="17" max="17" width="2.75" customWidth="1"/>
    <col min="18" max="18" width="3.38333333333333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8333333333333" customWidth="1"/>
    <col min="25" max="25" width="2.75" customWidth="1"/>
    <col min="26" max="26" width="4.13333333333333" customWidth="1"/>
    <col min="27" max="27" width="4.38333333333333" customWidth="1"/>
    <col min="28" max="28" width="4.25" customWidth="1"/>
    <col min="29" max="29" width="6" customWidth="1"/>
    <col min="30" max="30" width="5.88333333333333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236</v>
      </c>
      <c r="AD1" s="31"/>
    </row>
    <row r="2" ht="26.45" customHeight="1" spans="4:30">
      <c r="D2" s="11" t="s">
        <v>237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2" t="s">
        <v>7</v>
      </c>
      <c r="AD3" s="33"/>
    </row>
    <row r="4" ht="14.25" customHeight="1" spans="1:30">
      <c r="A4" s="12" t="s">
        <v>60</v>
      </c>
      <c r="B4" s="12"/>
      <c r="C4" s="12"/>
      <c r="D4" s="12" t="s">
        <v>238</v>
      </c>
      <c r="E4" s="12" t="s">
        <v>239</v>
      </c>
      <c r="F4" s="12" t="s">
        <v>240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67</v>
      </c>
      <c r="B5" s="12" t="s">
        <v>68</v>
      </c>
      <c r="C5" s="12" t="s">
        <v>69</v>
      </c>
      <c r="D5" s="12"/>
      <c r="E5" s="12"/>
      <c r="F5" s="12" t="s">
        <v>63</v>
      </c>
      <c r="G5" s="12" t="s">
        <v>241</v>
      </c>
      <c r="H5" s="12"/>
      <c r="I5" s="12"/>
      <c r="J5" s="12"/>
      <c r="K5" s="12"/>
      <c r="L5" s="12"/>
      <c r="M5" s="12"/>
      <c r="N5" s="12"/>
      <c r="O5" s="12"/>
      <c r="P5" s="12" t="s">
        <v>242</v>
      </c>
      <c r="Q5" s="12" t="s">
        <v>243</v>
      </c>
      <c r="R5" s="12" t="s">
        <v>244</v>
      </c>
      <c r="S5" s="12"/>
      <c r="T5" s="12"/>
      <c r="U5" s="12" t="s">
        <v>245</v>
      </c>
      <c r="V5" s="12"/>
      <c r="W5" s="12"/>
      <c r="X5" s="12"/>
      <c r="Y5" s="12" t="s">
        <v>246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13</v>
      </c>
      <c r="H6" s="12" t="s">
        <v>247</v>
      </c>
      <c r="I6" s="12" t="s">
        <v>248</v>
      </c>
      <c r="J6" s="12"/>
      <c r="K6" s="12"/>
      <c r="L6" s="12"/>
      <c r="M6" s="12"/>
      <c r="N6" s="12"/>
      <c r="O6" s="12"/>
      <c r="P6" s="12"/>
      <c r="Q6" s="12"/>
      <c r="R6" s="12" t="s">
        <v>70</v>
      </c>
      <c r="S6" s="12" t="s">
        <v>249</v>
      </c>
      <c r="T6" s="12" t="s">
        <v>250</v>
      </c>
      <c r="U6" s="12" t="s">
        <v>70</v>
      </c>
      <c r="V6" s="12" t="s">
        <v>251</v>
      </c>
      <c r="W6" s="12" t="s">
        <v>252</v>
      </c>
      <c r="X6" s="12" t="s">
        <v>250</v>
      </c>
      <c r="Y6" s="12" t="s">
        <v>70</v>
      </c>
      <c r="Z6" s="12" t="s">
        <v>253</v>
      </c>
      <c r="AA6" s="12" t="s">
        <v>254</v>
      </c>
      <c r="AB6" s="12" t="s">
        <v>255</v>
      </c>
      <c r="AC6" s="12" t="s">
        <v>256</v>
      </c>
      <c r="AD6" s="12" t="s">
        <v>257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70</v>
      </c>
      <c r="J7" s="12" t="s">
        <v>258</v>
      </c>
      <c r="K7" s="12" t="s">
        <v>259</v>
      </c>
      <c r="L7" s="12" t="s">
        <v>260</v>
      </c>
      <c r="M7" s="12" t="s">
        <v>261</v>
      </c>
      <c r="N7" s="12" t="s">
        <v>262</v>
      </c>
      <c r="O7" s="12" t="s">
        <v>263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83</v>
      </c>
      <c r="B8" s="12" t="s">
        <v>83</v>
      </c>
      <c r="C8" s="12" t="s">
        <v>83</v>
      </c>
      <c r="D8" s="12" t="s">
        <v>83</v>
      </c>
      <c r="E8" s="12" t="s">
        <v>83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1" customFormat="1" ht="14.25" customHeight="1" spans="1:30">
      <c r="A9" s="18"/>
      <c r="B9" s="19"/>
      <c r="C9" s="20"/>
      <c r="D9" s="21" t="s">
        <v>84</v>
      </c>
      <c r="E9" s="22" t="s">
        <v>85</v>
      </c>
      <c r="F9" s="23">
        <v>2445.5</v>
      </c>
      <c r="G9" s="23">
        <v>2445.5</v>
      </c>
      <c r="H9" s="23">
        <v>2290.09</v>
      </c>
      <c r="I9" s="23">
        <v>155.41</v>
      </c>
      <c r="J9" s="23">
        <v>11.77</v>
      </c>
      <c r="K9" s="23">
        <v>143.64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ht="14.25" customHeight="1" spans="1:30">
      <c r="A10" s="18" t="s">
        <v>86</v>
      </c>
      <c r="B10" s="19" t="s">
        <v>87</v>
      </c>
      <c r="C10" s="20" t="s">
        <v>88</v>
      </c>
      <c r="D10" s="21" t="s">
        <v>89</v>
      </c>
      <c r="E10" s="22" t="s">
        <v>90</v>
      </c>
      <c r="F10" s="23">
        <v>167.58</v>
      </c>
      <c r="G10" s="23">
        <v>167.58</v>
      </c>
      <c r="H10" s="23">
        <v>23.94</v>
      </c>
      <c r="I10" s="23">
        <v>143.64</v>
      </c>
      <c r="J10" s="23">
        <v>0</v>
      </c>
      <c r="K10" s="23">
        <v>143.64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ht="14.25" customHeight="1" spans="1:30">
      <c r="A11" s="18" t="s">
        <v>86</v>
      </c>
      <c r="B11" s="19" t="s">
        <v>87</v>
      </c>
      <c r="C11" s="20" t="s">
        <v>87</v>
      </c>
      <c r="D11" s="21" t="s">
        <v>89</v>
      </c>
      <c r="E11" s="22" t="s">
        <v>91</v>
      </c>
      <c r="F11" s="23">
        <v>1610.05</v>
      </c>
      <c r="G11" s="23">
        <v>1610.05</v>
      </c>
      <c r="H11" s="23">
        <v>1610.05</v>
      </c>
      <c r="I11" s="23">
        <v>0</v>
      </c>
      <c r="J11" s="23">
        <v>0</v>
      </c>
      <c r="K11" s="23">
        <v>0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ht="14.25" customHeight="1" spans="1:30">
      <c r="A12" s="18" t="s">
        <v>86</v>
      </c>
      <c r="B12" s="19" t="s">
        <v>92</v>
      </c>
      <c r="C12" s="20" t="s">
        <v>93</v>
      </c>
      <c r="D12" s="21" t="s">
        <v>89</v>
      </c>
      <c r="E12" s="22" t="s">
        <v>94</v>
      </c>
      <c r="F12" s="23">
        <v>11.77</v>
      </c>
      <c r="G12" s="23">
        <v>11.77</v>
      </c>
      <c r="H12" s="23">
        <v>0</v>
      </c>
      <c r="I12" s="23">
        <v>11.77</v>
      </c>
      <c r="J12" s="23">
        <v>11.77</v>
      </c>
      <c r="K12" s="23">
        <v>0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ht="14.25" customHeight="1" spans="1:30">
      <c r="A13" s="18" t="s">
        <v>95</v>
      </c>
      <c r="B13" s="19" t="s">
        <v>96</v>
      </c>
      <c r="C13" s="20" t="s">
        <v>87</v>
      </c>
      <c r="D13" s="21" t="s">
        <v>89</v>
      </c>
      <c r="E13" s="22" t="s">
        <v>97</v>
      </c>
      <c r="F13" s="23">
        <v>111.93</v>
      </c>
      <c r="G13" s="23">
        <v>111.93</v>
      </c>
      <c r="H13" s="23">
        <v>111.93</v>
      </c>
      <c r="I13" s="23">
        <v>0</v>
      </c>
      <c r="J13" s="23">
        <v>0</v>
      </c>
      <c r="K13" s="23">
        <v>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ht="27" customHeight="1" spans="1:30">
      <c r="A14" s="18" t="s">
        <v>95</v>
      </c>
      <c r="B14" s="19" t="s">
        <v>96</v>
      </c>
      <c r="C14" s="20" t="s">
        <v>96</v>
      </c>
      <c r="D14" s="21" t="s">
        <v>89</v>
      </c>
      <c r="E14" s="22" t="s">
        <v>264</v>
      </c>
      <c r="F14" s="23">
        <v>198.78</v>
      </c>
      <c r="G14" s="23">
        <v>198.78</v>
      </c>
      <c r="H14" s="23">
        <v>198.78</v>
      </c>
      <c r="I14" s="23">
        <v>0</v>
      </c>
      <c r="J14" s="23">
        <v>0</v>
      </c>
      <c r="K14" s="23">
        <v>0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ht="22.7" customHeight="1" spans="1:30">
      <c r="A15" s="18" t="s">
        <v>95</v>
      </c>
      <c r="B15" s="19" t="s">
        <v>96</v>
      </c>
      <c r="C15" s="20" t="s">
        <v>99</v>
      </c>
      <c r="D15" s="21" t="s">
        <v>89</v>
      </c>
      <c r="E15" s="22" t="s">
        <v>265</v>
      </c>
      <c r="F15" s="23">
        <v>99.39</v>
      </c>
      <c r="G15" s="23">
        <v>99.39</v>
      </c>
      <c r="H15" s="23">
        <v>99.39</v>
      </c>
      <c r="I15" s="23">
        <v>0</v>
      </c>
      <c r="J15" s="23">
        <v>0</v>
      </c>
      <c r="K15" s="23">
        <v>0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ht="14.25" customHeight="1" spans="1:30">
      <c r="A16" s="18" t="s">
        <v>101</v>
      </c>
      <c r="B16" s="19" t="s">
        <v>102</v>
      </c>
      <c r="C16" s="20" t="s">
        <v>87</v>
      </c>
      <c r="D16" s="21" t="s">
        <v>89</v>
      </c>
      <c r="E16" s="22" t="s">
        <v>266</v>
      </c>
      <c r="F16" s="23">
        <v>96.91</v>
      </c>
      <c r="G16" s="23">
        <v>96.91</v>
      </c>
      <c r="H16" s="23">
        <v>96.91</v>
      </c>
      <c r="I16" s="23">
        <v>0</v>
      </c>
      <c r="J16" s="23">
        <v>0</v>
      </c>
      <c r="K16" s="23">
        <v>0</v>
      </c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ht="14.25" customHeight="1" spans="1:30">
      <c r="A17" s="18" t="s">
        <v>104</v>
      </c>
      <c r="B17" s="19" t="s">
        <v>87</v>
      </c>
      <c r="C17" s="20" t="s">
        <v>88</v>
      </c>
      <c r="D17" s="21" t="s">
        <v>89</v>
      </c>
      <c r="E17" s="22" t="s">
        <v>105</v>
      </c>
      <c r="F17" s="23">
        <v>149.09</v>
      </c>
      <c r="G17" s="23">
        <v>149.09</v>
      </c>
      <c r="H17" s="23">
        <v>149.09</v>
      </c>
      <c r="I17" s="23">
        <v>0</v>
      </c>
      <c r="J17" s="23">
        <v>0</v>
      </c>
      <c r="K17" s="23">
        <v>0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ht="14.25" customHeight="1" spans="1:30">
      <c r="A18" s="14"/>
      <c r="B18" s="14"/>
      <c r="C18" s="14"/>
      <c r="D18" s="13"/>
      <c r="E18" s="30"/>
      <c r="F18" s="23"/>
      <c r="G18" s="23"/>
      <c r="H18" s="23"/>
      <c r="I18" s="23"/>
      <c r="J18" s="23"/>
      <c r="K18" s="23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ht="14.25" customHeight="1" spans="1:30">
      <c r="A19" s="14"/>
      <c r="B19" s="14"/>
      <c r="C19" s="14"/>
      <c r="D19" s="13"/>
      <c r="E19" s="30"/>
      <c r="F19" s="23"/>
      <c r="G19" s="23"/>
      <c r="H19" s="23"/>
      <c r="I19" s="23"/>
      <c r="J19" s="23"/>
      <c r="K19" s="23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customFormat="1" ht="14.25" customHeight="1" spans="1:30">
      <c r="A20" s="14"/>
      <c r="B20" s="14"/>
      <c r="C20" s="14"/>
      <c r="D20" s="13"/>
      <c r="E20" s="30"/>
      <c r="F20" s="23"/>
      <c r="G20" s="23"/>
      <c r="H20" s="23"/>
      <c r="I20" s="23"/>
      <c r="J20" s="23"/>
      <c r="K20" s="23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customFormat="1" ht="14.25" customHeight="1" spans="1:30">
      <c r="A21" s="14"/>
      <c r="B21" s="14"/>
      <c r="C21" s="14"/>
      <c r="D21" s="13"/>
      <c r="E21" s="30"/>
      <c r="F21" s="23"/>
      <c r="G21" s="23"/>
      <c r="H21" s="23"/>
      <c r="I21" s="23"/>
      <c r="J21" s="23"/>
      <c r="K21" s="23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8"/>
  <sheetViews>
    <sheetView workbookViewId="0">
      <selection activeCell="G9" sqref="G9:H9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8" width="7.5" style="1" customWidth="1"/>
    <col min="9" max="9" width="6.25" style="1" customWidth="1"/>
    <col min="10" max="10" width="5.63333333333333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6.225" style="1" customWidth="1"/>
    <col min="16" max="16" width="5" style="1" customWidth="1"/>
    <col min="17" max="17" width="5.13333333333333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8333333333333" style="1" customWidth="1"/>
    <col min="23" max="23" width="2.38333333333333" style="1" customWidth="1"/>
    <col min="24" max="24" width="3.38333333333333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267</v>
      </c>
      <c r="Y1" s="9"/>
    </row>
    <row r="2" ht="19.5" customHeight="1" spans="1:25">
      <c r="A2" s="3" t="s">
        <v>268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9" t="s">
        <v>7</v>
      </c>
      <c r="X3" s="29"/>
      <c r="Y3" s="29"/>
    </row>
    <row r="4" ht="25.5" customHeight="1" spans="1:25">
      <c r="A4" s="4" t="s">
        <v>60</v>
      </c>
      <c r="B4" s="4"/>
      <c r="C4" s="4"/>
      <c r="D4" s="4" t="s">
        <v>238</v>
      </c>
      <c r="E4" s="4" t="s">
        <v>269</v>
      </c>
      <c r="F4" s="4" t="s">
        <v>63</v>
      </c>
      <c r="G4" s="4" t="s">
        <v>64</v>
      </c>
      <c r="H4" s="4"/>
      <c r="I4" s="4"/>
      <c r="J4" s="4"/>
      <c r="K4" s="4"/>
      <c r="L4" s="4" t="s">
        <v>65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66</v>
      </c>
      <c r="X4" s="4"/>
      <c r="Y4" s="4"/>
    </row>
    <row r="5" ht="63.4" customHeight="1" spans="1:25">
      <c r="A5" s="4" t="s">
        <v>67</v>
      </c>
      <c r="B5" s="4" t="s">
        <v>68</v>
      </c>
      <c r="C5" s="4" t="s">
        <v>69</v>
      </c>
      <c r="D5" s="4"/>
      <c r="E5" s="4"/>
      <c r="F5" s="4"/>
      <c r="G5" s="4" t="s">
        <v>70</v>
      </c>
      <c r="H5" s="4" t="s">
        <v>71</v>
      </c>
      <c r="I5" s="4" t="s">
        <v>72</v>
      </c>
      <c r="J5" s="4" t="s">
        <v>73</v>
      </c>
      <c r="K5" s="4" t="s">
        <v>74</v>
      </c>
      <c r="L5" s="4" t="s">
        <v>70</v>
      </c>
      <c r="M5" s="4" t="s">
        <v>71</v>
      </c>
      <c r="N5" s="4" t="s">
        <v>72</v>
      </c>
      <c r="O5" s="4" t="s">
        <v>73</v>
      </c>
      <c r="P5" s="4" t="s">
        <v>75</v>
      </c>
      <c r="Q5" s="4" t="s">
        <v>76</v>
      </c>
      <c r="R5" s="4" t="s">
        <v>77</v>
      </c>
      <c r="S5" s="4" t="s">
        <v>78</v>
      </c>
      <c r="T5" s="4" t="s">
        <v>79</v>
      </c>
      <c r="U5" s="4" t="s">
        <v>74</v>
      </c>
      <c r="V5" s="4" t="s">
        <v>80</v>
      </c>
      <c r="W5" s="4" t="s">
        <v>70</v>
      </c>
      <c r="X5" s="4" t="s">
        <v>64</v>
      </c>
      <c r="Y5" s="4" t="s">
        <v>81</v>
      </c>
    </row>
    <row r="6" ht="14.25" customHeight="1" spans="1:25">
      <c r="A6" s="4" t="s">
        <v>82</v>
      </c>
      <c r="B6" s="4" t="s">
        <v>82</v>
      </c>
      <c r="C6" s="4" t="s">
        <v>82</v>
      </c>
      <c r="D6" s="4" t="s">
        <v>83</v>
      </c>
      <c r="E6" s="4" t="s">
        <v>83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18"/>
      <c r="B7" s="19"/>
      <c r="C7" s="20"/>
      <c r="D7" s="21" t="s">
        <v>84</v>
      </c>
      <c r="E7" s="22" t="s">
        <v>85</v>
      </c>
      <c r="F7" s="23">
        <v>2445.5</v>
      </c>
      <c r="G7" s="24">
        <v>1936.98</v>
      </c>
      <c r="H7" s="23">
        <v>1685.63</v>
      </c>
      <c r="I7" s="23">
        <v>122.97</v>
      </c>
      <c r="J7" s="23">
        <v>128.38</v>
      </c>
      <c r="K7" s="8"/>
      <c r="L7" s="23">
        <v>508.52</v>
      </c>
      <c r="M7" s="23">
        <v>404.2</v>
      </c>
      <c r="N7" s="23">
        <v>9.28</v>
      </c>
      <c r="O7" s="25">
        <v>93.05</v>
      </c>
      <c r="P7" s="26"/>
      <c r="Q7" s="8"/>
      <c r="R7" s="23">
        <v>1.99</v>
      </c>
      <c r="S7" s="8"/>
      <c r="T7" s="8"/>
      <c r="U7" s="8"/>
      <c r="V7" s="8"/>
      <c r="W7" s="8"/>
      <c r="X7" s="8"/>
      <c r="Y7" s="8"/>
    </row>
    <row r="8" ht="14.25" customHeight="1" spans="1:25">
      <c r="A8" s="18" t="s">
        <v>86</v>
      </c>
      <c r="B8" s="19" t="s">
        <v>87</v>
      </c>
      <c r="C8" s="20" t="s">
        <v>88</v>
      </c>
      <c r="D8" s="21" t="s">
        <v>89</v>
      </c>
      <c r="E8" s="22" t="s">
        <v>90</v>
      </c>
      <c r="F8" s="23">
        <v>167.58</v>
      </c>
      <c r="G8" s="24">
        <v>23.94</v>
      </c>
      <c r="H8" s="23">
        <v>0</v>
      </c>
      <c r="I8" s="23">
        <v>23.94</v>
      </c>
      <c r="J8" s="23">
        <v>0</v>
      </c>
      <c r="K8" s="8"/>
      <c r="L8" s="23">
        <v>143.64</v>
      </c>
      <c r="M8" s="23">
        <v>132.37</v>
      </c>
      <c r="N8" s="23">
        <v>9.28</v>
      </c>
      <c r="O8" s="25">
        <v>0</v>
      </c>
      <c r="P8" s="26"/>
      <c r="Q8" s="8"/>
      <c r="R8" s="23">
        <v>1.99</v>
      </c>
      <c r="S8" s="8"/>
      <c r="T8" s="8"/>
      <c r="U8" s="8"/>
      <c r="V8" s="8"/>
      <c r="W8" s="8"/>
      <c r="X8" s="8"/>
      <c r="Y8" s="8"/>
    </row>
    <row r="9" ht="14.25" customHeight="1" spans="1:25">
      <c r="A9" s="18" t="s">
        <v>86</v>
      </c>
      <c r="B9" s="19" t="s">
        <v>87</v>
      </c>
      <c r="C9" s="20" t="s">
        <v>87</v>
      </c>
      <c r="D9" s="21" t="s">
        <v>89</v>
      </c>
      <c r="E9" s="22" t="s">
        <v>91</v>
      </c>
      <c r="F9" s="23">
        <v>1610.05</v>
      </c>
      <c r="G9" s="24">
        <v>1256.94</v>
      </c>
      <c r="H9" s="23">
        <v>1141.46</v>
      </c>
      <c r="I9" s="23">
        <v>99.03</v>
      </c>
      <c r="J9" s="23">
        <v>16.45</v>
      </c>
      <c r="K9" s="8"/>
      <c r="L9" s="23">
        <v>353.11</v>
      </c>
      <c r="M9" s="23">
        <v>271.83</v>
      </c>
      <c r="N9" s="27">
        <v>0</v>
      </c>
      <c r="O9" s="25">
        <v>81.28</v>
      </c>
      <c r="P9" s="26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8" t="s">
        <v>86</v>
      </c>
      <c r="B10" s="19" t="s">
        <v>92</v>
      </c>
      <c r="C10" s="20" t="s">
        <v>93</v>
      </c>
      <c r="D10" s="21" t="s">
        <v>89</v>
      </c>
      <c r="E10" s="22" t="s">
        <v>94</v>
      </c>
      <c r="F10" s="23">
        <v>11.77</v>
      </c>
      <c r="G10" s="24">
        <v>0</v>
      </c>
      <c r="H10" s="23">
        <v>0</v>
      </c>
      <c r="I10" s="23">
        <v>0</v>
      </c>
      <c r="J10" s="23">
        <v>0</v>
      </c>
      <c r="K10" s="8"/>
      <c r="L10" s="23">
        <v>11.77</v>
      </c>
      <c r="M10" s="23">
        <v>0</v>
      </c>
      <c r="N10" s="27">
        <v>0</v>
      </c>
      <c r="O10" s="25">
        <v>11.77</v>
      </c>
      <c r="P10" s="26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 spans="1:25">
      <c r="A11" s="18" t="s">
        <v>95</v>
      </c>
      <c r="B11" s="19" t="s">
        <v>96</v>
      </c>
      <c r="C11" s="20" t="s">
        <v>87</v>
      </c>
      <c r="D11" s="21" t="s">
        <v>89</v>
      </c>
      <c r="E11" s="22" t="s">
        <v>97</v>
      </c>
      <c r="F11" s="23">
        <v>111.93</v>
      </c>
      <c r="G11" s="24">
        <v>111.93</v>
      </c>
      <c r="H11" s="23">
        <v>0</v>
      </c>
      <c r="I11" s="23">
        <v>0</v>
      </c>
      <c r="J11" s="23">
        <v>111.93</v>
      </c>
      <c r="K11" s="8"/>
      <c r="L11" s="8"/>
      <c r="M11" s="8"/>
      <c r="N11" s="8"/>
      <c r="O11" s="2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ht="14.25" customHeight="1" spans="1:25">
      <c r="A12" s="18" t="s">
        <v>95</v>
      </c>
      <c r="B12" s="19" t="s">
        <v>96</v>
      </c>
      <c r="C12" s="20" t="s">
        <v>96</v>
      </c>
      <c r="D12" s="21" t="s">
        <v>89</v>
      </c>
      <c r="E12" s="22" t="s">
        <v>264</v>
      </c>
      <c r="F12" s="23">
        <v>198.78</v>
      </c>
      <c r="G12" s="24">
        <v>198.78</v>
      </c>
      <c r="H12" s="23">
        <v>198.78</v>
      </c>
      <c r="I12" s="23">
        <v>0</v>
      </c>
      <c r="J12" s="27">
        <v>0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ht="14.25" customHeight="1" spans="1:25">
      <c r="A13" s="18" t="s">
        <v>95</v>
      </c>
      <c r="B13" s="19" t="s">
        <v>96</v>
      </c>
      <c r="C13" s="20" t="s">
        <v>99</v>
      </c>
      <c r="D13" s="21" t="s">
        <v>89</v>
      </c>
      <c r="E13" s="22" t="s">
        <v>265</v>
      </c>
      <c r="F13" s="23">
        <v>99.39</v>
      </c>
      <c r="G13" s="24">
        <v>99.39</v>
      </c>
      <c r="H13" s="23">
        <v>99.39</v>
      </c>
      <c r="I13" s="23">
        <v>0</v>
      </c>
      <c r="J13" s="27">
        <v>0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ht="14.25" customHeight="1" spans="1:25">
      <c r="A14" s="18" t="s">
        <v>101</v>
      </c>
      <c r="B14" s="19" t="s">
        <v>102</v>
      </c>
      <c r="C14" s="20" t="s">
        <v>87</v>
      </c>
      <c r="D14" s="21" t="s">
        <v>89</v>
      </c>
      <c r="E14" s="22" t="s">
        <v>266</v>
      </c>
      <c r="F14" s="23">
        <v>96.91</v>
      </c>
      <c r="G14" s="24">
        <v>96.91</v>
      </c>
      <c r="H14" s="23">
        <v>96.91</v>
      </c>
      <c r="I14" s="23">
        <v>0</v>
      </c>
      <c r="J14" s="27">
        <v>0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ht="14.25" customHeight="1" spans="1:25">
      <c r="A15" s="18" t="s">
        <v>104</v>
      </c>
      <c r="B15" s="19" t="s">
        <v>87</v>
      </c>
      <c r="C15" s="20" t="s">
        <v>88</v>
      </c>
      <c r="D15" s="21" t="s">
        <v>89</v>
      </c>
      <c r="E15" s="22" t="s">
        <v>105</v>
      </c>
      <c r="F15" s="23">
        <v>149.09</v>
      </c>
      <c r="G15" s="24">
        <v>149.09</v>
      </c>
      <c r="H15" s="23">
        <v>149.09</v>
      </c>
      <c r="I15" s="23">
        <v>0</v>
      </c>
      <c r="J15" s="27">
        <v>0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ht="14.25" customHeight="1" spans="1:25">
      <c r="A16" s="5"/>
      <c r="B16" s="5"/>
      <c r="C16" s="5"/>
      <c r="D16" s="7"/>
      <c r="E16" s="5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ht="14.25" customHeight="1" spans="1:25">
      <c r="A17" s="5"/>
      <c r="B17" s="5"/>
      <c r="C17" s="5"/>
      <c r="D17" s="7"/>
      <c r="E17" s="5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ht="14.25" customHeight="1" spans="1:25">
      <c r="A18" s="5"/>
      <c r="B18" s="5"/>
      <c r="C18" s="5"/>
      <c r="D18" s="7"/>
      <c r="E18" s="5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3333333333333" style="1" customWidth="1"/>
    <col min="6" max="6" width="3.88333333333333" style="1" customWidth="1"/>
    <col min="7" max="7" width="4.13333333333333" style="1" customWidth="1"/>
    <col min="8" max="8" width="5.5" style="1" customWidth="1"/>
    <col min="9" max="9" width="6.13333333333333" style="1" customWidth="1"/>
    <col min="10" max="11" width="6.5" style="1" customWidth="1"/>
    <col min="12" max="12" width="3.75" style="1" customWidth="1"/>
    <col min="13" max="13" width="6.38333333333333" style="1" customWidth="1"/>
    <col min="14" max="14" width="6.75" style="1" customWidth="1"/>
    <col min="15" max="15" width="6.63333333333333" style="1" customWidth="1"/>
    <col min="16" max="16" width="7.75" style="1" customWidth="1"/>
    <col min="17" max="17" width="7.25" style="1" customWidth="1"/>
    <col min="18" max="18" width="4.63333333333333" style="1" customWidth="1"/>
    <col min="19" max="19" width="7.5" style="1" customWidth="1"/>
    <col min="20" max="21" width="5.88333333333333" style="1" customWidth="1"/>
    <col min="22" max="22" width="4.38333333333333" style="1" customWidth="1"/>
    <col min="23" max="23" width="4.5" style="1" customWidth="1"/>
    <col min="24" max="24" width="4.88333333333333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270</v>
      </c>
      <c r="Y1" s="9"/>
    </row>
    <row r="2" ht="19.5" customHeight="1" spans="1:25">
      <c r="A2" s="3" t="s">
        <v>271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7</v>
      </c>
      <c r="Y3" s="9"/>
    </row>
    <row r="4" ht="14.25" customHeight="1" spans="1:25">
      <c r="A4" s="4" t="s">
        <v>60</v>
      </c>
      <c r="B4" s="4"/>
      <c r="C4" s="4"/>
      <c r="D4" s="4" t="s">
        <v>238</v>
      </c>
      <c r="E4" s="4" t="s">
        <v>269</v>
      </c>
      <c r="F4" s="4" t="s">
        <v>63</v>
      </c>
      <c r="G4" s="4" t="s">
        <v>64</v>
      </c>
      <c r="H4" s="4"/>
      <c r="I4" s="4"/>
      <c r="J4" s="4"/>
      <c r="K4" s="4"/>
      <c r="L4" s="4" t="s">
        <v>65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66</v>
      </c>
      <c r="X4" s="4"/>
      <c r="Y4" s="4"/>
    </row>
    <row r="5" ht="41.45" customHeight="1" spans="1:25">
      <c r="A5" s="4" t="s">
        <v>67</v>
      </c>
      <c r="B5" s="4" t="s">
        <v>68</v>
      </c>
      <c r="C5" s="4" t="s">
        <v>69</v>
      </c>
      <c r="D5" s="4"/>
      <c r="E5" s="4"/>
      <c r="F5" s="4"/>
      <c r="G5" s="4" t="s">
        <v>70</v>
      </c>
      <c r="H5" s="4" t="s">
        <v>71</v>
      </c>
      <c r="I5" s="4" t="s">
        <v>72</v>
      </c>
      <c r="J5" s="4" t="s">
        <v>73</v>
      </c>
      <c r="K5" s="4" t="s">
        <v>74</v>
      </c>
      <c r="L5" s="4" t="s">
        <v>70</v>
      </c>
      <c r="M5" s="4" t="s">
        <v>71</v>
      </c>
      <c r="N5" s="4" t="s">
        <v>72</v>
      </c>
      <c r="O5" s="4" t="s">
        <v>73</v>
      </c>
      <c r="P5" s="4" t="s">
        <v>75</v>
      </c>
      <c r="Q5" s="4" t="s">
        <v>76</v>
      </c>
      <c r="R5" s="4" t="s">
        <v>77</v>
      </c>
      <c r="S5" s="4" t="s">
        <v>78</v>
      </c>
      <c r="T5" s="4" t="s">
        <v>79</v>
      </c>
      <c r="U5" s="4" t="s">
        <v>74</v>
      </c>
      <c r="V5" s="4" t="s">
        <v>80</v>
      </c>
      <c r="W5" s="4" t="s">
        <v>70</v>
      </c>
      <c r="X5" s="4" t="s">
        <v>64</v>
      </c>
      <c r="Y5" s="4" t="s">
        <v>81</v>
      </c>
    </row>
    <row r="6" ht="14.25" customHeight="1" spans="1:25">
      <c r="A6" s="4" t="s">
        <v>82</v>
      </c>
      <c r="B6" s="4" t="s">
        <v>82</v>
      </c>
      <c r="C6" s="4" t="s">
        <v>82</v>
      </c>
      <c r="D6" s="4" t="s">
        <v>83</v>
      </c>
      <c r="E6" s="4" t="s">
        <v>83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272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2021-03-17T09:52:52Z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