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firstSheet="3" activeTab="4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12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_FilterDatabase" localSheetId="3" hidden="1">表3.一般公共预算基本支出表!$A$5:$E$120</definedName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<sst xmlns="http://schemas.openxmlformats.org/spreadsheetml/2006/main" count="773" uniqueCount="367">
  <si>
    <t>2021年部门（单位）预算报表</t>
  </si>
  <si>
    <t>公开01表</t>
  </si>
  <si>
    <t>财政拨款收支总表</t>
  </si>
  <si>
    <t>鹿寨县寨沙镇中心校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</si>
  <si>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</si>
  <si>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</si>
  <si>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</si>
  <si>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</si>
  <si>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</si>
  <si>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</si>
  <si>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</si>
  <si>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</si>
  <si>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</si>
  <si>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</si>
  <si>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</si>
  <si>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</si>
  <si>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</si>
  <si>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</si>
  <si>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</si>
  <si>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</si>
  <si>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</si>
  <si>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</si>
  <si>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</si>
  <si>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</si>
  <si>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</si>
  <si>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</si>
  <si>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</si>
  <si>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</si>
  <si>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</si>
  <si>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</si>
  <si>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</si>
  <si>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</si>
  <si>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</si>
  <si>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</si>
  <si>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</si>
  <si>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</si>
  <si>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</si>
  <si>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</si>
  <si>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</si>
  <si>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</si>
  <si>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</si>
  <si>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</si>
  <si>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</si>
  <si>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</si>
  <si>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</si>
  <si>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</si>
  <si>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</si>
  <si>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</si>
  <si>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</si>
  <si>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</si>
  <si>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</si>
  <si>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</si>
  <si>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</si>
  <si>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</si>
  <si>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</si>
  <si>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</si>
  <si>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</si>
  <si>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</si>
  <si>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</si>
  <si>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</si>
  <si>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</si>
  <si>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</si>
  <si>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</si>
  <si>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</si>
  <si>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</si>
  <si>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</si>
  <si>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</si>
  <si>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</si>
  <si>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</si>
  <si>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</si>
  <si>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</si>
  <si>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</si>
  <si>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</si>
  <si>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</si>
  <si>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</si>
  <si>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</si>
  <si>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</si>
  <si>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</si>
  <si>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</si>
  <si>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</si>
  <si>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</si>
  <si>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205</t>
  </si>
  <si>
    <t>02</t>
  </si>
  <si>
    <t>01</t>
  </si>
  <si>
    <t xml:space="preserve">          </t>
  </si>
  <si>
    <t xml:space="preserve">    学前教育</t>
  </si>
  <si>
    <t xml:space="preserve">    小学教育</t>
  </si>
  <si>
    <t>09</t>
  </si>
  <si>
    <t>99</t>
  </si>
  <si>
    <t xml:space="preserve">    其他教育费附加安排的支出</t>
  </si>
  <si>
    <t>208</t>
  </si>
  <si>
    <t>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</si>
  <si>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</si>
  <si>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</si>
  <si>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</si>
  <si>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</si>
  <si>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</si>
  <si>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</si>
  <si>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</si>
  <si>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</si>
  <si>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</si>
  <si>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</si>
  <si>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</si>
  <si>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</si>
  <si>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</si>
  <si>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</si>
  <si>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</si>
  <si>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学前教育</t>
  </si>
  <si>
    <t>301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</si>
  <si>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</si>
  <si>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</si>
  <si>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</si>
  <si>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</si>
  <si>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</si>
  <si>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</si>
  <si>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</si>
  <si>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</si>
  <si>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</si>
  <si>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</si>
  <si>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</si>
  <si>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</si>
  <si>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</si>
  <si>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</si>
  <si>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</si>
  <si>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</si>
  <si>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</si>
  <si>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</si>
  <si>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</si>
  <si>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</si>
  <si>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</si>
  <si>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</si>
  <si>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</si>
  <si>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</si>
  <si>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</si>
  <si>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</si>
  <si>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</si>
  <si>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</si>
  <si>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</si>
  <si>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</si>
  <si>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</si>
  <si>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</si>
  <si>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</si>
  <si>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</si>
  <si>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</si>
  <si>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</si>
  <si>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</si>
  <si>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</si>
  <si>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</si>
  <si>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</si>
  <si>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</si>
  <si>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</si>
  <si>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</si>
  <si>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</si>
  <si>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</si>
  <si>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</si>
  <si>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</si>
  <si>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</si>
  <si>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</si>
  <si>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</si>
  <si>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</si>
  <si>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</si>
  <si>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</si>
  <si>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</si>
  <si>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</si>
  <si>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</si>
  <si>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</si>
  <si>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</si>
  <si>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</si>
  <si>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</si>
  <si>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</si>
  <si>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</si>
  <si>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</si>
  <si>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</si>
  <si>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</si>
  <si>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</si>
  <si>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</si>
  <si>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</si>
  <si>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</si>
  <si>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</si>
  <si>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</si>
  <si>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</si>
  <si>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</si>
  <si>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</si>
  <si>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</si>
  <si>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</si>
  <si>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</si>
  <si>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</si>
  <si>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</si>
  <si>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</si>
  <si>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</si>
  <si>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</si>
  <si>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</si>
  <si>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</si>
  <si>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</si>
  <si>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</si>
  <si>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</si>
  <si>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</si>
  <si>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</si>
  <si>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</si>
  <si>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</si>
  <si>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</si>
  <si>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</si>
  <si>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</si>
  <si>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</si>
  <si>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</si>
  <si>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</si>
  <si>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</si>
  <si>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</si>
  <si>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</si>
  <si>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</si>
  <si>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</si>
  <si>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30311</t>
  </si>
  <si>
    <t>代缴社会保险费</t>
  </si>
  <si>
    <t>30399</t>
  </si>
  <si>
    <t>其他对个人和家庭的补助</t>
  </si>
  <si>
    <t>小学教育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</si>
  <si>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</si>
  <si>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</si>
  <si>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</si>
  <si>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</si>
  <si>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</si>
  <si>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</si>
  <si>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</si>
  <si>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</si>
  <si>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</si>
  <si>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</si>
  <si>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</si>
  <si>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</si>
  <si>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</si>
  <si>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</si>
  <si>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</si>
  <si>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</si>
  <si>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</si>
  <si>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</si>
  <si>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</si>
  <si>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</si>
  <si>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</si>
  <si>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</si>
  <si>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</si>
  <si>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</si>
  <si>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</si>
  <si>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</si>
  <si>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</si>
  <si>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</si>
  <si>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</si>
  <si>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</si>
  <si>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</si>
  <si>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</si>
  <si>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</si>
  <si>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</si>
  <si>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</si>
  <si>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</si>
  <si>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</si>
  <si>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</si>
  <si>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</si>
  <si>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</si>
  <si>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</si>
  <si>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</si>
  <si>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</si>
  <si>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</si>
  <si>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</si>
  <si>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</si>
  <si>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</si>
  <si>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</si>
  <si>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</si>
  <si>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</si>
  <si>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</si>
  <si>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</si>
  <si>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</si>
  <si>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</si>
  <si>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</si>
  <si>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</si>
  <si>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</si>
  <si>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</si>
  <si>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</si>
  <si>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</si>
  <si>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</si>
  <si>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</si>
  <si>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</si>
  <si>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</si>
  <si>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</si>
  <si>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</si>
  <si>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</si>
  <si>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</si>
  <si>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</si>
  <si>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</si>
  <si>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</si>
  <si>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</si>
  <si>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</si>
  <si>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</si>
  <si>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</si>
  <si>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</si>
  <si>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</si>
  <si>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</si>
  <si>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</si>
  <si>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</si>
  <si>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</si>
  <si>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</si>
  <si>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</si>
  <si>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</si>
  <si>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</si>
  <si>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</si>
  <si>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</si>
  <si>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</si>
  <si>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</si>
  <si>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</si>
  <si>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</si>
  <si>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</si>
  <si>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</si>
  <si>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</si>
  <si>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</si>
  <si>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</si>
  <si>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</si>
  <si>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</si>
  <si>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</si>
  <si>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</si>
  <si>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</si>
  <si>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</si>
  <si>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</si>
  <si>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</si>
  <si>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</si>
  <si>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</si>
  <si>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</si>
  <si>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</si>
  <si>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</si>
  <si>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</si>
  <si>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</si>
  <si>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</si>
  <si>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</si>
  <si>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</si>
  <si>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</si>
  <si>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</si>
  <si>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</si>
  <si>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</si>
  <si>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</si>
  <si>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</si>
  <si>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 xml:space="preserve">  401014</t>
  </si>
  <si>
    <t xml:space="preserve">  鹿寨县寨沙镇中心校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</si>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</sst>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0"/>
    <numFmt numFmtId="177" formatCode="0.00_ "/>
    <numFmt numFmtId="178" formatCode="0_ "/>
    <numFmt numFmtId="179" formatCode="0.00_);[Red]\(0.00\)"/>
  </numFmts>
  <fonts count="3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sz val="12"/>
      <name val="宋体"/>
      <charset val="134"/>
    </font>
    <font>
      <sz val="9"/>
      <color rgb="FFFF0000"/>
      <name val="SimSun"/>
      <charset val="134"/>
    </font>
    <font>
      <sz val="11"/>
      <color indexed="8"/>
      <name val="宋体"/>
      <charset val="134"/>
      <scheme val="minor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4" borderId="8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3" fillId="18" borderId="14" applyNumberFormat="0" applyAlignment="0" applyProtection="0">
      <alignment vertical="center"/>
    </xf>
    <xf numFmtId="0" fontId="34" fillId="18" borderId="9" applyNumberFormat="0" applyAlignment="0" applyProtection="0">
      <alignment vertical="center"/>
    </xf>
    <xf numFmtId="0" fontId="35" fillId="19" borderId="15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0" fillId="0" borderId="4" xfId="0" applyFill="1" applyBorder="1">
      <alignment vertical="center"/>
    </xf>
    <xf numFmtId="4" fontId="1" fillId="0" borderId="5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77" fontId="4" fillId="0" borderId="4" xfId="0" applyNumberFormat="1" applyFont="1" applyFill="1" applyBorder="1" applyAlignment="1">
      <alignment vertical="center"/>
    </xf>
    <xf numFmtId="43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49">
      <alignment vertical="center"/>
    </xf>
    <xf numFmtId="0" fontId="1" fillId="0" borderId="0" xfId="49" applyFont="1" applyAlignment="1">
      <alignment vertical="center" wrapText="1"/>
    </xf>
    <xf numFmtId="0" fontId="1" fillId="0" borderId="0" xfId="49" applyFont="1" applyAlignment="1">
      <alignment horizontal="right" vertical="center" wrapText="1"/>
    </xf>
    <xf numFmtId="0" fontId="2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178" fontId="1" fillId="0" borderId="1" xfId="49" applyNumberFormat="1" applyFont="1" applyBorder="1" applyAlignment="1">
      <alignment horizontal="center" vertical="center" wrapText="1"/>
    </xf>
    <xf numFmtId="0" fontId="1" fillId="0" borderId="2" xfId="49" applyFont="1" applyBorder="1" applyAlignment="1">
      <alignment vertical="center" wrapText="1"/>
    </xf>
    <xf numFmtId="0" fontId="1" fillId="2" borderId="2" xfId="49" applyFont="1" applyFill="1" applyBorder="1" applyAlignment="1">
      <alignment horizontal="center" vertical="center" wrapText="1"/>
    </xf>
    <xf numFmtId="177" fontId="7" fillId="2" borderId="4" xfId="49" applyNumberFormat="1" applyFont="1" applyFill="1" applyBorder="1" applyAlignment="1">
      <alignment horizontal="center" vertical="center" wrapText="1"/>
    </xf>
    <xf numFmtId="177" fontId="7" fillId="2" borderId="2" xfId="49" applyNumberFormat="1" applyFont="1" applyFill="1" applyBorder="1" applyAlignment="1">
      <alignment horizontal="center" vertical="center" wrapText="1"/>
    </xf>
    <xf numFmtId="0" fontId="8" fillId="0" borderId="4" xfId="49" applyFont="1" applyBorder="1">
      <alignment vertical="center"/>
    </xf>
    <xf numFmtId="49" fontId="4" fillId="3" borderId="4" xfId="49" applyNumberFormat="1" applyFont="1" applyFill="1" applyBorder="1" applyAlignment="1"/>
    <xf numFmtId="177" fontId="1" fillId="3" borderId="4" xfId="49" applyNumberFormat="1" applyFont="1" applyFill="1" applyBorder="1" applyAlignment="1">
      <alignment horizontal="center" vertical="center" wrapText="1"/>
    </xf>
    <xf numFmtId="49" fontId="9" fillId="0" borderId="4" xfId="49" applyNumberFormat="1" applyFont="1" applyBorder="1" applyAlignment="1">
      <alignment horizontal="left" vertical="center" wrapText="1"/>
    </xf>
    <xf numFmtId="49" fontId="10" fillId="0" borderId="4" xfId="49" applyNumberFormat="1" applyFont="1" applyBorder="1" applyAlignment="1"/>
    <xf numFmtId="177" fontId="7" fillId="0" borderId="4" xfId="49" applyNumberFormat="1" applyFont="1" applyBorder="1" applyAlignment="1">
      <alignment horizontal="center" vertical="center" wrapText="1"/>
    </xf>
    <xf numFmtId="49" fontId="11" fillId="0" borderId="4" xfId="49" applyNumberFormat="1" applyFont="1" applyBorder="1" applyAlignment="1">
      <alignment horizontal="left" vertical="center" wrapText="1"/>
    </xf>
    <xf numFmtId="49" fontId="4" fillId="0" borderId="4" xfId="49" applyNumberFormat="1" applyFont="1" applyBorder="1" applyAlignment="1"/>
    <xf numFmtId="177" fontId="1" fillId="0" borderId="4" xfId="49" applyNumberFormat="1" applyFont="1" applyBorder="1" applyAlignment="1">
      <alignment horizontal="center" vertical="center" wrapText="1"/>
    </xf>
    <xf numFmtId="177" fontId="11" fillId="0" borderId="4" xfId="49" applyNumberFormat="1" applyFont="1" applyBorder="1" applyAlignment="1">
      <alignment horizontal="center" vertical="center"/>
    </xf>
    <xf numFmtId="177" fontId="12" fillId="0" borderId="4" xfId="49" applyNumberFormat="1" applyFont="1" applyBorder="1" applyAlignment="1">
      <alignment horizontal="center" vertical="center"/>
    </xf>
    <xf numFmtId="177" fontId="13" fillId="0" borderId="4" xfId="49" applyNumberFormat="1" applyFont="1" applyBorder="1" applyAlignment="1">
      <alignment horizontal="center" vertical="center"/>
    </xf>
    <xf numFmtId="0" fontId="4" fillId="0" borderId="0" xfId="49" applyFont="1" applyAlignment="1">
      <alignment horizontal="center" vertical="center"/>
    </xf>
    <xf numFmtId="177" fontId="12" fillId="3" borderId="4" xfId="49" applyNumberFormat="1" applyFont="1" applyFill="1" applyBorder="1" applyAlignment="1">
      <alignment horizontal="center" vertical="center"/>
    </xf>
    <xf numFmtId="179" fontId="0" fillId="0" borderId="0" xfId="0" applyNumberFormat="1">
      <alignment vertical="center"/>
    </xf>
    <xf numFmtId="179" fontId="1" fillId="0" borderId="0" xfId="0" applyNumberFormat="1" applyFont="1" applyBorder="1" applyAlignment="1">
      <alignment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opLeftCell="A19" workbookViewId="0">
      <selection activeCell="C2" sqref="C2"/>
    </sheetView>
  </sheetViews>
  <sheetFormatPr defaultColWidth="10" defaultRowHeight="13.5" outlineLevelRow="7"/>
  <cols>
    <col min="1" max="1" width="1.33333333333333" customWidth="1"/>
    <col min="2" max="2" width="1.44166666666667" customWidth="1"/>
    <col min="3" max="3" width="1.21666666666667" customWidth="1"/>
    <col min="4" max="4" width="1.44166666666667" customWidth="1"/>
    <col min="5" max="6" width="2" customWidth="1"/>
    <col min="7" max="7" width="2.21666666666667" customWidth="1"/>
    <col min="8" max="9" width="2.10833333333333" customWidth="1"/>
    <col min="10" max="10" width="1.775" customWidth="1"/>
    <col min="11" max="21" width="9.7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" customHeight="1" spans="1:20">
      <c r="A8" s="68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" sqref="A1:Y12"/>
    </sheetView>
  </sheetViews>
  <sheetFormatPr defaultColWidth="10" defaultRowHeight="13.5"/>
  <cols>
    <col min="1" max="3" width="3.775" customWidth="1"/>
    <col min="4" max="4" width="4.21666666666667" customWidth="1"/>
    <col min="5" max="5" width="7.44166666666667" customWidth="1"/>
    <col min="6" max="6" width="3.775" customWidth="1"/>
    <col min="7" max="7" width="4.10833333333333" customWidth="1"/>
    <col min="8" max="8" width="5.775" customWidth="1"/>
    <col min="9" max="9" width="5.88333333333333" customWidth="1"/>
    <col min="10" max="10" width="6.88333333333333" customWidth="1"/>
    <col min="11" max="11" width="5.775" customWidth="1"/>
    <col min="12" max="12" width="3.88333333333333" customWidth="1"/>
    <col min="13" max="13" width="4.775" customWidth="1"/>
    <col min="14" max="14" width="5.33333333333333" customWidth="1"/>
    <col min="15" max="15" width="6" customWidth="1"/>
    <col min="16" max="17" width="7.775" customWidth="1"/>
    <col min="18" max="18" width="4.44166666666667" customWidth="1"/>
    <col min="19" max="19" width="7.775" customWidth="1"/>
    <col min="20" max="20" width="6.10833333333333" customWidth="1"/>
    <col min="21" max="21" width="7.775" customWidth="1"/>
    <col min="22" max="22" width="5" customWidth="1"/>
    <col min="23" max="23" width="4.44166666666667" customWidth="1"/>
    <col min="24" max="24" width="4.10833333333333" customWidth="1"/>
    <col min="25" max="25" width="4.66666666666667" customWidth="1"/>
    <col min="26" max="26" width="9.775" customWidth="1"/>
  </cols>
  <sheetData>
    <row r="1" ht="79.2" customHeight="1" spans="1:25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344</v>
      </c>
      <c r="Y1" s="17"/>
    </row>
    <row r="2" ht="19.5" customHeight="1" spans="1:25">
      <c r="A2" s="11" t="s">
        <v>345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4</v>
      </c>
      <c r="Y3" s="17"/>
    </row>
    <row r="4" ht="14.25" customHeight="1" spans="1:25">
      <c r="A4" s="12" t="s">
        <v>57</v>
      </c>
      <c r="B4" s="12"/>
      <c r="C4" s="12"/>
      <c r="D4" s="12" t="s">
        <v>310</v>
      </c>
      <c r="E4" s="12" t="s">
        <v>340</v>
      </c>
      <c r="F4" s="12" t="s">
        <v>60</v>
      </c>
      <c r="G4" s="12" t="s">
        <v>61</v>
      </c>
      <c r="H4" s="12"/>
      <c r="I4" s="12"/>
      <c r="J4" s="12"/>
      <c r="K4" s="12"/>
      <c r="L4" s="12" t="s">
        <v>62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63</v>
      </c>
      <c r="X4" s="12"/>
      <c r="Y4" s="12"/>
    </row>
    <row r="5" ht="48.15" customHeight="1" spans="1:25">
      <c r="A5" s="12" t="s">
        <v>64</v>
      </c>
      <c r="B5" s="12" t="s">
        <v>65</v>
      </c>
      <c r="C5" s="12" t="s">
        <v>66</v>
      </c>
      <c r="D5" s="12"/>
      <c r="E5" s="12"/>
      <c r="F5" s="12"/>
      <c r="G5" s="12" t="s">
        <v>67</v>
      </c>
      <c r="H5" s="12" t="s">
        <v>68</v>
      </c>
      <c r="I5" s="12" t="s">
        <v>69</v>
      </c>
      <c r="J5" s="12" t="s">
        <v>70</v>
      </c>
      <c r="K5" s="12" t="s">
        <v>71</v>
      </c>
      <c r="L5" s="12" t="s">
        <v>67</v>
      </c>
      <c r="M5" s="12" t="s">
        <v>68</v>
      </c>
      <c r="N5" s="12" t="s">
        <v>69</v>
      </c>
      <c r="O5" s="12" t="s">
        <v>70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2" t="s">
        <v>71</v>
      </c>
      <c r="V5" s="12" t="s">
        <v>77</v>
      </c>
      <c r="W5" s="12" t="s">
        <v>67</v>
      </c>
      <c r="X5" s="12" t="s">
        <v>61</v>
      </c>
      <c r="Y5" s="12" t="s">
        <v>78</v>
      </c>
    </row>
    <row r="6" ht="14.25" customHeight="1" spans="1:25">
      <c r="A6" s="12" t="s">
        <v>79</v>
      </c>
      <c r="B6" s="12" t="s">
        <v>79</v>
      </c>
      <c r="C6" s="12" t="s">
        <v>79</v>
      </c>
      <c r="D6" s="12" t="s">
        <v>80</v>
      </c>
      <c r="E6" s="12" t="s">
        <v>80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346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Q16" sqref="Q16"/>
    </sheetView>
  </sheetViews>
  <sheetFormatPr defaultColWidth="10" defaultRowHeight="13.5"/>
  <cols>
    <col min="1" max="1" width="3.775" style="1" customWidth="1"/>
    <col min="2" max="3" width="3" style="1" customWidth="1"/>
    <col min="4" max="4" width="5.88333333333333" style="1" customWidth="1"/>
    <col min="5" max="6" width="9.88333333333333" style="1" customWidth="1"/>
    <col min="7" max="7" width="8.775" style="1" customWidth="1"/>
    <col min="8" max="9" width="5.10833333333333" style="1" customWidth="1"/>
    <col min="10" max="10" width="5.44166666666667" style="1" customWidth="1"/>
    <col min="11" max="11" width="5.10833333333333" style="1" customWidth="1"/>
    <col min="12" max="12" width="5.775" style="1" customWidth="1"/>
    <col min="13" max="13" width="5.66666666666667" style="1" customWidth="1"/>
    <col min="14" max="15" width="5.775" style="1" customWidth="1"/>
    <col min="16" max="16" width="3" style="1" customWidth="1"/>
    <col min="17" max="17" width="2.88333333333333" style="1" customWidth="1"/>
    <col min="18" max="18" width="4.44166666666667" style="1" customWidth="1"/>
    <col min="19" max="19" width="5.10833333333333" style="1" customWidth="1"/>
    <col min="20" max="20" width="4" style="1" customWidth="1"/>
    <col min="21" max="21" width="6" style="1" customWidth="1"/>
    <col min="22" max="22" width="5.21666666666667" style="1" customWidth="1"/>
    <col min="23" max="24" width="5.10833333333333" style="1" customWidth="1"/>
    <col min="25" max="25" width="2.88333333333333" style="1" customWidth="1"/>
    <col min="26" max="28" width="5.10833333333333" style="1" customWidth="1"/>
    <col min="29" max="29" width="3" style="1" customWidth="1"/>
    <col min="30" max="30" width="5.10833333333333" style="1" customWidth="1"/>
    <col min="31" max="31" width="6" style="1" customWidth="1"/>
    <col min="32" max="33" width="5.10833333333333" style="1" customWidth="1"/>
    <col min="34" max="34" width="6" style="1" customWidth="1"/>
    <col min="35" max="35" width="3" style="1" customWidth="1"/>
    <col min="36" max="36" width="9.7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347</v>
      </c>
      <c r="AI1" s="9"/>
    </row>
    <row r="2" ht="23.4" customHeight="1" spans="1:35">
      <c r="A2" s="3" t="s">
        <v>348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4</v>
      </c>
      <c r="AI3" s="9"/>
    </row>
    <row r="4" ht="14.25" customHeight="1" spans="1:35">
      <c r="A4" s="4" t="s">
        <v>57</v>
      </c>
      <c r="B4" s="4"/>
      <c r="C4" s="4"/>
      <c r="D4" s="4" t="s">
        <v>310</v>
      </c>
      <c r="E4" s="4" t="s">
        <v>340</v>
      </c>
      <c r="F4" s="4" t="s">
        <v>349</v>
      </c>
      <c r="G4" s="4" t="s">
        <v>350</v>
      </c>
      <c r="H4" s="4" t="s">
        <v>351</v>
      </c>
      <c r="I4" s="4" t="s">
        <v>352</v>
      </c>
      <c r="J4" s="4" t="s">
        <v>353</v>
      </c>
      <c r="K4" s="4" t="s">
        <v>354</v>
      </c>
      <c r="L4" s="4" t="s">
        <v>355</v>
      </c>
      <c r="M4" s="4"/>
      <c r="N4" s="4"/>
      <c r="O4" s="4"/>
      <c r="P4" s="4"/>
      <c r="Q4" s="4"/>
      <c r="R4" s="4"/>
      <c r="S4" s="4"/>
      <c r="T4" s="4"/>
      <c r="U4" s="4" t="s">
        <v>356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357</v>
      </c>
    </row>
    <row r="5" ht="29.4" customHeight="1" spans="1:35">
      <c r="A5" s="4" t="s">
        <v>64</v>
      </c>
      <c r="B5" s="4" t="s">
        <v>65</v>
      </c>
      <c r="C5" s="4" t="s">
        <v>66</v>
      </c>
      <c r="D5" s="4"/>
      <c r="E5" s="4"/>
      <c r="F5" s="4"/>
      <c r="G5" s="4"/>
      <c r="H5" s="4"/>
      <c r="I5" s="4"/>
      <c r="J5" s="4"/>
      <c r="K5" s="4"/>
      <c r="L5" s="4" t="s">
        <v>60</v>
      </c>
      <c r="M5" s="4" t="s">
        <v>313</v>
      </c>
      <c r="N5" s="4"/>
      <c r="O5" s="4"/>
      <c r="P5" s="4" t="s">
        <v>314</v>
      </c>
      <c r="Q5" s="4" t="s">
        <v>315</v>
      </c>
      <c r="R5" s="4" t="s">
        <v>316</v>
      </c>
      <c r="S5" s="4" t="s">
        <v>317</v>
      </c>
      <c r="T5" s="4" t="s">
        <v>358</v>
      </c>
      <c r="U5" s="4" t="s">
        <v>10</v>
      </c>
      <c r="V5" s="4" t="s">
        <v>359</v>
      </c>
      <c r="W5" s="4"/>
      <c r="X5" s="4"/>
      <c r="Y5" s="4"/>
      <c r="Z5" s="4"/>
      <c r="AA5" s="4"/>
      <c r="AB5" s="4"/>
      <c r="AC5" s="4"/>
      <c r="AD5" s="4"/>
      <c r="AE5" s="4" t="s">
        <v>360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</v>
      </c>
      <c r="N6" s="4" t="s">
        <v>361</v>
      </c>
      <c r="O6" s="4" t="s">
        <v>320</v>
      </c>
      <c r="P6" s="4"/>
      <c r="Q6" s="4"/>
      <c r="R6" s="4"/>
      <c r="S6" s="4"/>
      <c r="T6" s="4"/>
      <c r="U6" s="4"/>
      <c r="V6" s="4" t="s">
        <v>67</v>
      </c>
      <c r="W6" s="4" t="s">
        <v>362</v>
      </c>
      <c r="X6" s="4"/>
      <c r="Y6" s="4"/>
      <c r="Z6" s="4"/>
      <c r="AA6" s="4" t="s">
        <v>363</v>
      </c>
      <c r="AB6" s="4"/>
      <c r="AC6" s="4"/>
      <c r="AD6" s="4"/>
      <c r="AE6" s="4"/>
      <c r="AF6" s="4"/>
      <c r="AG6" s="4"/>
      <c r="AH6" s="4"/>
      <c r="AI6" s="4"/>
    </row>
    <row r="7" ht="21.9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5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67</v>
      </c>
      <c r="X8" s="4" t="s">
        <v>364</v>
      </c>
      <c r="Y8" s="4" t="s">
        <v>365</v>
      </c>
      <c r="Z8" s="4" t="s">
        <v>366</v>
      </c>
      <c r="AA8" s="4" t="s">
        <v>67</v>
      </c>
      <c r="AB8" s="4" t="s">
        <v>364</v>
      </c>
      <c r="AC8" s="4" t="s">
        <v>365</v>
      </c>
      <c r="AD8" s="4" t="s">
        <v>366</v>
      </c>
      <c r="AE8" s="4" t="s">
        <v>67</v>
      </c>
      <c r="AF8" s="4" t="s">
        <v>364</v>
      </c>
      <c r="AG8" s="4" t="s">
        <v>365</v>
      </c>
      <c r="AH8" s="4" t="s">
        <v>366</v>
      </c>
      <c r="AI8" s="4"/>
    </row>
    <row r="9" ht="14.25" customHeight="1" spans="1:35">
      <c r="A9" s="4" t="s">
        <v>80</v>
      </c>
      <c r="B9" s="4" t="s">
        <v>80</v>
      </c>
      <c r="C9" s="4" t="s">
        <v>80</v>
      </c>
      <c r="D9" s="4" t="s">
        <v>80</v>
      </c>
      <c r="E9" s="4" t="s">
        <v>80</v>
      </c>
      <c r="F9" s="4" t="s">
        <v>80</v>
      </c>
      <c r="G9" s="4" t="s">
        <v>80</v>
      </c>
      <c r="H9" s="4" t="s">
        <v>80</v>
      </c>
      <c r="I9" s="4" t="s">
        <v>80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65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65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ht="22.65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ht="22.65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ht="22.65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ht="22.65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ht="22.65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9" workbookViewId="0">
      <selection activeCell="A3" sqref="A3"/>
    </sheetView>
  </sheetViews>
  <sheetFormatPr defaultColWidth="10" defaultRowHeight="13.5"/>
  <cols>
    <col min="1" max="1" width="28.3333333333333" customWidth="1"/>
    <col min="2" max="2" width="19.1083333333333" customWidth="1"/>
    <col min="3" max="3" width="41" customWidth="1"/>
    <col min="4" max="4" width="12.1083333333333" customWidth="1"/>
    <col min="5" max="5" width="15.4416666666667" customWidth="1"/>
    <col min="6" max="6" width="12.8833333333333" customWidth="1"/>
    <col min="7" max="7" width="14" customWidth="1"/>
    <col min="8" max="21" width="9.7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 t="s">
        <v>3</v>
      </c>
      <c r="B3" s="10"/>
      <c r="C3" s="10"/>
      <c r="D3" s="10"/>
      <c r="E3" s="10"/>
      <c r="F3" s="10"/>
      <c r="G3" s="17" t="s">
        <v>4</v>
      </c>
    </row>
    <row r="4" spans="1:7">
      <c r="A4" s="66" t="s">
        <v>5</v>
      </c>
      <c r="B4" s="66"/>
      <c r="C4" s="66" t="s">
        <v>6</v>
      </c>
      <c r="D4" s="66"/>
      <c r="E4" s="66"/>
      <c r="F4" s="66"/>
      <c r="G4" s="66"/>
    </row>
    <row r="5" spans="1:7">
      <c r="A5" s="12" t="s">
        <v>7</v>
      </c>
      <c r="B5" s="12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</row>
    <row r="6" spans="1:7">
      <c r="A6" s="14" t="s">
        <v>14</v>
      </c>
      <c r="B6" s="67">
        <v>4108.37</v>
      </c>
      <c r="C6" s="14" t="s">
        <v>15</v>
      </c>
      <c r="D6" s="67">
        <f>SUM(E6:G6)</f>
        <v>0</v>
      </c>
      <c r="E6" s="67"/>
      <c r="F6" s="67"/>
      <c r="G6" s="67"/>
    </row>
    <row r="7" spans="1:7">
      <c r="A7" s="14" t="s">
        <v>16</v>
      </c>
      <c r="B7" s="67"/>
      <c r="C7" s="14" t="s">
        <v>17</v>
      </c>
      <c r="D7" s="67">
        <f t="shared" ref="D7:D33" si="0">SUM(E7:G7)</f>
        <v>0</v>
      </c>
      <c r="E7" s="67"/>
      <c r="F7" s="67"/>
      <c r="G7" s="67"/>
    </row>
    <row r="8" spans="1:7">
      <c r="A8" s="14" t="s">
        <v>18</v>
      </c>
      <c r="B8" s="67"/>
      <c r="C8" s="14" t="s">
        <v>19</v>
      </c>
      <c r="D8" s="67">
        <f t="shared" si="0"/>
        <v>0</v>
      </c>
      <c r="E8" s="67"/>
      <c r="F8" s="67"/>
      <c r="G8" s="67"/>
    </row>
    <row r="9" spans="1:7">
      <c r="A9" s="14"/>
      <c r="B9" s="67"/>
      <c r="C9" s="14" t="s">
        <v>20</v>
      </c>
      <c r="D9" s="67">
        <f t="shared" si="0"/>
        <v>0</v>
      </c>
      <c r="E9" s="67"/>
      <c r="F9" s="67"/>
      <c r="G9" s="67"/>
    </row>
    <row r="10" spans="1:7">
      <c r="A10" s="14"/>
      <c r="B10" s="67"/>
      <c r="C10" s="14" t="s">
        <v>21</v>
      </c>
      <c r="D10" s="67">
        <f t="shared" si="0"/>
        <v>2939.68</v>
      </c>
      <c r="E10" s="67">
        <v>2939.68</v>
      </c>
      <c r="F10" s="67"/>
      <c r="G10" s="67"/>
    </row>
    <row r="11" spans="1:7">
      <c r="A11" s="14"/>
      <c r="B11" s="67"/>
      <c r="C11" s="14" t="s">
        <v>22</v>
      </c>
      <c r="D11" s="67">
        <f t="shared" si="0"/>
        <v>0</v>
      </c>
      <c r="E11" s="67"/>
      <c r="F11" s="67"/>
      <c r="G11" s="67"/>
    </row>
    <row r="12" spans="1:7">
      <c r="A12" s="14"/>
      <c r="B12" s="67"/>
      <c r="C12" s="14" t="s">
        <v>23</v>
      </c>
      <c r="D12" s="67">
        <f t="shared" si="0"/>
        <v>0</v>
      </c>
      <c r="E12" s="67"/>
      <c r="F12" s="67"/>
      <c r="G12" s="67"/>
    </row>
    <row r="13" spans="1:7">
      <c r="A13" s="14"/>
      <c r="B13" s="67"/>
      <c r="C13" s="14" t="s">
        <v>24</v>
      </c>
      <c r="D13" s="67">
        <f t="shared" si="0"/>
        <v>743.03</v>
      </c>
      <c r="E13" s="67">
        <v>743.03</v>
      </c>
      <c r="F13" s="67"/>
      <c r="G13" s="67"/>
    </row>
    <row r="14" spans="1:7">
      <c r="A14" s="14"/>
      <c r="B14" s="67"/>
      <c r="C14" s="14" t="s">
        <v>25</v>
      </c>
      <c r="D14" s="67">
        <f t="shared" si="0"/>
        <v>167.68</v>
      </c>
      <c r="E14" s="67">
        <v>167.68</v>
      </c>
      <c r="F14" s="67"/>
      <c r="G14" s="67"/>
    </row>
    <row r="15" spans="1:7">
      <c r="A15" s="14"/>
      <c r="B15" s="67"/>
      <c r="C15" s="14" t="s">
        <v>26</v>
      </c>
      <c r="D15" s="67">
        <f t="shared" si="0"/>
        <v>0</v>
      </c>
      <c r="E15" s="67"/>
      <c r="F15" s="67"/>
      <c r="G15" s="67"/>
    </row>
    <row r="16" spans="1:7">
      <c r="A16" s="14"/>
      <c r="B16" s="67"/>
      <c r="C16" s="14" t="s">
        <v>27</v>
      </c>
      <c r="D16" s="67">
        <f t="shared" si="0"/>
        <v>0</v>
      </c>
      <c r="E16" s="67"/>
      <c r="F16" s="67"/>
      <c r="G16" s="67"/>
    </row>
    <row r="17" spans="1:7">
      <c r="A17" s="14"/>
      <c r="B17" s="67"/>
      <c r="C17" s="14" t="s">
        <v>28</v>
      </c>
      <c r="D17" s="67">
        <f t="shared" si="0"/>
        <v>0</v>
      </c>
      <c r="E17" s="67"/>
      <c r="F17" s="67"/>
      <c r="G17" s="67"/>
    </row>
    <row r="18" spans="1:7">
      <c r="A18" s="14"/>
      <c r="B18" s="67"/>
      <c r="C18" s="14" t="s">
        <v>29</v>
      </c>
      <c r="D18" s="67">
        <f t="shared" si="0"/>
        <v>0</v>
      </c>
      <c r="E18" s="67"/>
      <c r="F18" s="67"/>
      <c r="G18" s="67"/>
    </row>
    <row r="19" spans="1:7">
      <c r="A19" s="14"/>
      <c r="B19" s="67"/>
      <c r="C19" s="14" t="s">
        <v>30</v>
      </c>
      <c r="D19" s="67">
        <f t="shared" si="0"/>
        <v>0</v>
      </c>
      <c r="E19" s="67"/>
      <c r="F19" s="67"/>
      <c r="G19" s="67"/>
    </row>
    <row r="20" spans="1:7">
      <c r="A20" s="14"/>
      <c r="B20" s="67"/>
      <c r="C20" s="14" t="s">
        <v>31</v>
      </c>
      <c r="D20" s="67">
        <f t="shared" si="0"/>
        <v>0</v>
      </c>
      <c r="E20" s="67"/>
      <c r="F20" s="67"/>
      <c r="G20" s="67"/>
    </row>
    <row r="21" spans="1:7">
      <c r="A21" s="14"/>
      <c r="B21" s="67"/>
      <c r="C21" s="14" t="s">
        <v>32</v>
      </c>
      <c r="D21" s="67">
        <f t="shared" si="0"/>
        <v>0</v>
      </c>
      <c r="E21" s="67"/>
      <c r="F21" s="67"/>
      <c r="G21" s="67"/>
    </row>
    <row r="22" spans="1:7">
      <c r="A22" s="14"/>
      <c r="B22" s="67"/>
      <c r="C22" s="14" t="s">
        <v>33</v>
      </c>
      <c r="D22" s="67">
        <f t="shared" si="0"/>
        <v>0</v>
      </c>
      <c r="E22" s="67"/>
      <c r="F22" s="67"/>
      <c r="G22" s="67"/>
    </row>
    <row r="23" spans="1:7">
      <c r="A23" s="14"/>
      <c r="B23" s="67"/>
      <c r="C23" s="14" t="s">
        <v>34</v>
      </c>
      <c r="D23" s="67">
        <f t="shared" si="0"/>
        <v>0</v>
      </c>
      <c r="E23" s="67"/>
      <c r="F23" s="67"/>
      <c r="G23" s="67"/>
    </row>
    <row r="24" spans="1:7">
      <c r="A24" s="14"/>
      <c r="B24" s="67"/>
      <c r="C24" s="14" t="s">
        <v>35</v>
      </c>
      <c r="D24" s="67">
        <f t="shared" si="0"/>
        <v>257.98</v>
      </c>
      <c r="E24" s="67">
        <v>257.98</v>
      </c>
      <c r="F24" s="67"/>
      <c r="G24" s="67"/>
    </row>
    <row r="25" spans="1:7">
      <c r="A25" s="14"/>
      <c r="B25" s="67"/>
      <c r="C25" s="14" t="s">
        <v>36</v>
      </c>
      <c r="D25" s="67">
        <f t="shared" si="0"/>
        <v>0</v>
      </c>
      <c r="E25" s="67"/>
      <c r="F25" s="67"/>
      <c r="G25" s="67"/>
    </row>
    <row r="26" spans="1:7">
      <c r="A26" s="14"/>
      <c r="B26" s="67"/>
      <c r="C26" s="14" t="s">
        <v>37</v>
      </c>
      <c r="D26" s="67">
        <f t="shared" si="0"/>
        <v>0</v>
      </c>
      <c r="E26" s="67"/>
      <c r="F26" s="67"/>
      <c r="G26" s="67"/>
    </row>
    <row r="27" spans="1:7">
      <c r="A27" s="14"/>
      <c r="B27" s="67"/>
      <c r="C27" s="14" t="s">
        <v>38</v>
      </c>
      <c r="D27" s="67">
        <f t="shared" si="0"/>
        <v>0</v>
      </c>
      <c r="E27" s="67"/>
      <c r="F27" s="67"/>
      <c r="G27" s="67"/>
    </row>
    <row r="28" spans="1:7">
      <c r="A28" s="14"/>
      <c r="B28" s="67"/>
      <c r="C28" s="14" t="s">
        <v>39</v>
      </c>
      <c r="D28" s="67">
        <f t="shared" si="0"/>
        <v>0</v>
      </c>
      <c r="E28" s="67"/>
      <c r="F28" s="67"/>
      <c r="G28" s="67"/>
    </row>
    <row r="29" spans="1:7">
      <c r="A29" s="14"/>
      <c r="B29" s="67"/>
      <c r="C29" s="14" t="s">
        <v>40</v>
      </c>
      <c r="D29" s="67">
        <f t="shared" si="0"/>
        <v>0</v>
      </c>
      <c r="E29" s="67"/>
      <c r="F29" s="67"/>
      <c r="G29" s="67"/>
    </row>
    <row r="30" spans="1:7">
      <c r="A30" s="14"/>
      <c r="B30" s="67"/>
      <c r="C30" s="14" t="s">
        <v>41</v>
      </c>
      <c r="D30" s="67">
        <f t="shared" si="0"/>
        <v>0</v>
      </c>
      <c r="E30" s="67"/>
      <c r="F30" s="67"/>
      <c r="G30" s="67"/>
    </row>
    <row r="31" spans="1:7">
      <c r="A31" s="14"/>
      <c r="B31" s="67"/>
      <c r="C31" s="14" t="s">
        <v>42</v>
      </c>
      <c r="D31" s="67">
        <f t="shared" si="0"/>
        <v>0</v>
      </c>
      <c r="E31" s="67"/>
      <c r="F31" s="67"/>
      <c r="G31" s="67"/>
    </row>
    <row r="32" spans="1:7">
      <c r="A32" s="14"/>
      <c r="B32" s="67"/>
      <c r="C32" s="14" t="s">
        <v>43</v>
      </c>
      <c r="D32" s="67">
        <f t="shared" si="0"/>
        <v>0</v>
      </c>
      <c r="E32" s="67"/>
      <c r="F32" s="67"/>
      <c r="G32" s="67"/>
    </row>
    <row r="33" spans="1:7">
      <c r="A33" s="14"/>
      <c r="B33" s="67"/>
      <c r="C33" s="14" t="s">
        <v>44</v>
      </c>
      <c r="D33" s="67">
        <f t="shared" si="0"/>
        <v>0</v>
      </c>
      <c r="E33" s="67"/>
      <c r="F33" s="67"/>
      <c r="G33" s="67"/>
    </row>
    <row r="34" spans="1:7">
      <c r="A34" s="66" t="s">
        <v>45</v>
      </c>
      <c r="B34" s="67">
        <f>SUM(B6:B33)</f>
        <v>4108.37</v>
      </c>
      <c r="C34" s="66" t="s">
        <v>46</v>
      </c>
      <c r="D34" s="67">
        <f>SUM(D6:D33)</f>
        <v>4108.37</v>
      </c>
      <c r="E34" s="67">
        <f>SUM(E6:E33)</f>
        <v>4108.37</v>
      </c>
      <c r="F34" s="67">
        <f>SUM(F6:F33)</f>
        <v>0</v>
      </c>
      <c r="G34" s="67">
        <f>SUM(G6:G33)</f>
        <v>0</v>
      </c>
    </row>
    <row r="35" spans="1:7">
      <c r="A35" s="14" t="s">
        <v>47</v>
      </c>
      <c r="B35" s="67">
        <f>SUM(B36:B38)</f>
        <v>0</v>
      </c>
      <c r="C35" s="14" t="s">
        <v>48</v>
      </c>
      <c r="D35" s="67"/>
      <c r="E35" s="67"/>
      <c r="F35" s="67"/>
      <c r="G35" s="67"/>
    </row>
    <row r="36" spans="1:7">
      <c r="A36" s="14" t="s">
        <v>49</v>
      </c>
      <c r="B36" s="67"/>
      <c r="C36" s="14"/>
      <c r="D36" s="67"/>
      <c r="E36" s="67"/>
      <c r="F36" s="67"/>
      <c r="G36" s="67"/>
    </row>
    <row r="37" spans="1:7">
      <c r="A37" s="14" t="s">
        <v>50</v>
      </c>
      <c r="B37" s="67"/>
      <c r="C37" s="14"/>
      <c r="D37" s="67"/>
      <c r="E37" s="67"/>
      <c r="F37" s="67"/>
      <c r="G37" s="67"/>
    </row>
    <row r="38" spans="1:7">
      <c r="A38" s="14" t="s">
        <v>51</v>
      </c>
      <c r="B38" s="67"/>
      <c r="C38" s="14"/>
      <c r="D38" s="67"/>
      <c r="E38" s="67"/>
      <c r="F38" s="67"/>
      <c r="G38" s="67"/>
    </row>
    <row r="39" spans="1:7">
      <c r="A39" s="66" t="s">
        <v>52</v>
      </c>
      <c r="B39" s="67">
        <f>B34+B35</f>
        <v>4108.37</v>
      </c>
      <c r="C39" s="66" t="s">
        <v>53</v>
      </c>
      <c r="D39" s="67">
        <f>D34+D35</f>
        <v>4108.37</v>
      </c>
      <c r="E39" s="67">
        <f>E34+E35</f>
        <v>4108.37</v>
      </c>
      <c r="F39" s="67">
        <f>F34+F35</f>
        <v>0</v>
      </c>
      <c r="G39" s="67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J7" sqref="H7 J7"/>
    </sheetView>
  </sheetViews>
  <sheetFormatPr defaultColWidth="10" defaultRowHeight="13.5"/>
  <cols>
    <col min="1" max="1" width="3.44166666666667" customWidth="1"/>
    <col min="2" max="3" width="3.10833333333333" customWidth="1"/>
    <col min="4" max="4" width="4.88333333333333" customWidth="1"/>
    <col min="5" max="5" width="22.1083333333333" customWidth="1"/>
    <col min="6" max="6" width="10.1083333333333" style="61" customWidth="1"/>
    <col min="7" max="7" width="7.66666666666667" style="61" customWidth="1"/>
    <col min="8" max="8" width="7.775" style="61" customWidth="1"/>
    <col min="9" max="9" width="7.88333333333333" style="61" customWidth="1"/>
    <col min="10" max="10" width="7.775" style="61" customWidth="1"/>
    <col min="11" max="11" width="6.88333333333333" style="61" customWidth="1"/>
    <col min="12" max="12" width="7.775" style="61" customWidth="1"/>
    <col min="13" max="13" width="7" customWidth="1"/>
    <col min="14" max="14" width="7.775" customWidth="1"/>
    <col min="15" max="15" width="5" customWidth="1"/>
    <col min="16" max="17" width="4.66666666666667" customWidth="1"/>
    <col min="18" max="18" width="5.33333333333333" customWidth="1"/>
    <col min="19" max="19" width="4.66666666666667" customWidth="1"/>
    <col min="20" max="20" width="4.10833333333333" customWidth="1"/>
    <col min="21" max="22" width="4.33333333333333" customWidth="1"/>
    <col min="23" max="23" width="3.21666666666667" customWidth="1"/>
    <col min="24" max="24" width="3.33333333333333" customWidth="1"/>
    <col min="25" max="25" width="3.21666666666667" customWidth="1"/>
    <col min="26" max="26" width="9.775" customWidth="1"/>
  </cols>
  <sheetData>
    <row r="1" customHeight="1" spans="1:25">
      <c r="A1" s="10" t="s">
        <v>54</v>
      </c>
      <c r="B1" s="10"/>
      <c r="C1" s="10"/>
      <c r="D1" s="10"/>
      <c r="E1" s="10"/>
      <c r="F1" s="62"/>
      <c r="G1" s="62"/>
      <c r="H1" s="62"/>
      <c r="I1" s="62"/>
      <c r="J1" s="62"/>
      <c r="K1" s="62"/>
      <c r="L1" s="62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55</v>
      </c>
      <c r="Y1" s="17"/>
    </row>
    <row r="2" ht="19.5" customHeight="1" spans="1:25">
      <c r="A2" s="11" t="s">
        <v>56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62"/>
      <c r="G3" s="62"/>
      <c r="H3" s="62"/>
      <c r="I3" s="62"/>
      <c r="J3" s="62"/>
      <c r="K3" s="62"/>
      <c r="L3" s="62"/>
      <c r="M3" s="10"/>
      <c r="N3" s="10"/>
      <c r="O3" s="10"/>
      <c r="P3" s="10"/>
      <c r="Q3" s="10"/>
      <c r="R3" s="10"/>
      <c r="S3" s="10"/>
      <c r="T3" s="10"/>
      <c r="U3" s="10"/>
      <c r="V3" s="10"/>
      <c r="W3" s="65" t="s">
        <v>4</v>
      </c>
      <c r="X3" s="65"/>
      <c r="Y3" s="65"/>
    </row>
    <row r="4" ht="27.6" customHeight="1" spans="1:25">
      <c r="A4" s="12" t="s">
        <v>57</v>
      </c>
      <c r="B4" s="12"/>
      <c r="C4" s="12"/>
      <c r="D4" s="12" t="s">
        <v>58</v>
      </c>
      <c r="E4" s="12" t="s">
        <v>59</v>
      </c>
      <c r="F4" s="63" t="s">
        <v>60</v>
      </c>
      <c r="G4" s="63" t="s">
        <v>61</v>
      </c>
      <c r="H4" s="63"/>
      <c r="I4" s="63"/>
      <c r="J4" s="63"/>
      <c r="K4" s="63"/>
      <c r="L4" s="12" t="s">
        <v>62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63</v>
      </c>
      <c r="X4" s="12"/>
      <c r="Y4" s="12"/>
    </row>
    <row r="5" ht="70.5" customHeight="1" spans="1:25">
      <c r="A5" s="12" t="s">
        <v>64</v>
      </c>
      <c r="B5" s="12" t="s">
        <v>65</v>
      </c>
      <c r="C5" s="12" t="s">
        <v>66</v>
      </c>
      <c r="D5" s="12"/>
      <c r="E5" s="12"/>
      <c r="F5" s="63"/>
      <c r="G5" s="63" t="s">
        <v>67</v>
      </c>
      <c r="H5" s="63" t="s">
        <v>68</v>
      </c>
      <c r="I5" s="63" t="s">
        <v>69</v>
      </c>
      <c r="J5" s="63" t="s">
        <v>70</v>
      </c>
      <c r="K5" s="63" t="s">
        <v>71</v>
      </c>
      <c r="L5" s="63" t="s">
        <v>67</v>
      </c>
      <c r="M5" s="12" t="s">
        <v>68</v>
      </c>
      <c r="N5" s="12" t="s">
        <v>69</v>
      </c>
      <c r="O5" s="12" t="s">
        <v>70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2" t="s">
        <v>71</v>
      </c>
      <c r="V5" s="12" t="s">
        <v>77</v>
      </c>
      <c r="W5" s="12" t="s">
        <v>67</v>
      </c>
      <c r="X5" s="12" t="s">
        <v>61</v>
      </c>
      <c r="Y5" s="12" t="s">
        <v>78</v>
      </c>
    </row>
    <row r="6" ht="19.2" customHeight="1" spans="1:25">
      <c r="A6" s="12" t="s">
        <v>79</v>
      </c>
      <c r="B6" s="12" t="s">
        <v>79</v>
      </c>
      <c r="C6" s="12" t="s">
        <v>79</v>
      </c>
      <c r="D6" s="12" t="s">
        <v>80</v>
      </c>
      <c r="E6" s="12" t="s">
        <v>80</v>
      </c>
      <c r="F6" s="63">
        <v>1</v>
      </c>
      <c r="G6" s="63">
        <v>2</v>
      </c>
      <c r="H6" s="63">
        <v>3</v>
      </c>
      <c r="I6" s="63">
        <v>4</v>
      </c>
      <c r="J6" s="63">
        <v>5</v>
      </c>
      <c r="K6" s="63">
        <v>6</v>
      </c>
      <c r="L6" s="63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>
        <v>401014</v>
      </c>
      <c r="E7" s="5" t="s">
        <v>3</v>
      </c>
      <c r="F7" s="64">
        <v>4108.370264</v>
      </c>
      <c r="G7" s="64">
        <v>3357.020914</v>
      </c>
      <c r="H7" s="64">
        <v>2886.736197</v>
      </c>
      <c r="I7" s="64">
        <v>192.953877</v>
      </c>
      <c r="J7" s="64">
        <v>277.33084</v>
      </c>
      <c r="K7" s="64">
        <v>0</v>
      </c>
      <c r="L7" s="64">
        <v>751.34935</v>
      </c>
      <c r="M7" s="64">
        <v>594.88015</v>
      </c>
      <c r="N7" s="64">
        <v>0</v>
      </c>
      <c r="O7" s="8">
        <v>156.4692</v>
      </c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22.2" customHeight="1" spans="1:25">
      <c r="A8" s="7" t="s">
        <v>81</v>
      </c>
      <c r="B8" s="7" t="s">
        <v>82</v>
      </c>
      <c r="C8" s="7" t="s">
        <v>83</v>
      </c>
      <c r="D8" s="7" t="s">
        <v>84</v>
      </c>
      <c r="E8" s="7" t="s">
        <v>85</v>
      </c>
      <c r="F8" s="64">
        <v>180.078</v>
      </c>
      <c r="G8" s="64">
        <v>23.898</v>
      </c>
      <c r="H8" s="64">
        <v>0</v>
      </c>
      <c r="I8" s="64">
        <v>23.7</v>
      </c>
      <c r="J8" s="64">
        <v>0.198</v>
      </c>
      <c r="K8" s="64">
        <v>0</v>
      </c>
      <c r="L8" s="64">
        <v>156.18</v>
      </c>
      <c r="M8" s="8">
        <v>156.18</v>
      </c>
      <c r="N8" s="8">
        <v>0</v>
      </c>
      <c r="O8" s="8">
        <v>0</v>
      </c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22.2" customHeight="1" spans="1:25">
      <c r="A9" s="7" t="s">
        <v>81</v>
      </c>
      <c r="B9" s="7" t="s">
        <v>82</v>
      </c>
      <c r="C9" s="7" t="s">
        <v>82</v>
      </c>
      <c r="D9" s="7" t="s">
        <v>84</v>
      </c>
      <c r="E9" s="7" t="s">
        <v>86</v>
      </c>
      <c r="F9" s="64">
        <v>2737.293543</v>
      </c>
      <c r="G9" s="64">
        <v>2164.432193</v>
      </c>
      <c r="H9" s="64">
        <v>1945.122116</v>
      </c>
      <c r="I9" s="64">
        <v>169.253877</v>
      </c>
      <c r="J9" s="64">
        <v>50.0562</v>
      </c>
      <c r="K9" s="64">
        <v>0</v>
      </c>
      <c r="L9" s="64">
        <v>572.86135</v>
      </c>
      <c r="M9" s="8">
        <v>438.70015</v>
      </c>
      <c r="N9" s="8">
        <v>0</v>
      </c>
      <c r="O9" s="8">
        <v>134.1612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22.2" customHeight="1" spans="1:25">
      <c r="A10" s="7" t="s">
        <v>81</v>
      </c>
      <c r="B10" s="7" t="s">
        <v>87</v>
      </c>
      <c r="C10" s="7" t="s">
        <v>88</v>
      </c>
      <c r="D10" s="7" t="s">
        <v>84</v>
      </c>
      <c r="E10" s="7" t="s">
        <v>89</v>
      </c>
      <c r="F10" s="64">
        <v>22.308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22.308</v>
      </c>
      <c r="M10" s="8">
        <v>0</v>
      </c>
      <c r="N10" s="8">
        <v>0</v>
      </c>
      <c r="O10" s="8">
        <v>22.308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22.2" customHeight="1" spans="1:25">
      <c r="A11" s="7" t="s">
        <v>90</v>
      </c>
      <c r="B11" s="7" t="s">
        <v>91</v>
      </c>
      <c r="C11" s="7" t="s">
        <v>82</v>
      </c>
      <c r="D11" s="7" t="s">
        <v>84</v>
      </c>
      <c r="E11" s="7" t="s">
        <v>92</v>
      </c>
      <c r="F11" s="64">
        <v>227.07664</v>
      </c>
      <c r="G11" s="64">
        <v>227.07664</v>
      </c>
      <c r="H11" s="64">
        <v>0</v>
      </c>
      <c r="I11" s="64">
        <v>0</v>
      </c>
      <c r="J11" s="64">
        <v>227.07664</v>
      </c>
      <c r="K11" s="64">
        <v>0</v>
      </c>
      <c r="L11" s="64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22.2" customHeight="1" spans="1:25">
      <c r="A12" s="7" t="s">
        <v>90</v>
      </c>
      <c r="B12" s="7" t="s">
        <v>91</v>
      </c>
      <c r="C12" s="7" t="s">
        <v>91</v>
      </c>
      <c r="D12" s="7" t="s">
        <v>84</v>
      </c>
      <c r="E12" s="7" t="s">
        <v>93</v>
      </c>
      <c r="F12" s="64">
        <v>343.968614</v>
      </c>
      <c r="G12" s="64">
        <v>343.968614</v>
      </c>
      <c r="H12" s="64">
        <v>343.968614</v>
      </c>
      <c r="I12" s="64">
        <v>0</v>
      </c>
      <c r="J12" s="64">
        <v>0</v>
      </c>
      <c r="K12" s="64">
        <v>0</v>
      </c>
      <c r="L12" s="64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22.2" customHeight="1" spans="1:25">
      <c r="A13" s="7" t="s">
        <v>90</v>
      </c>
      <c r="B13" s="7" t="s">
        <v>91</v>
      </c>
      <c r="C13" s="7" t="s">
        <v>94</v>
      </c>
      <c r="D13" s="7" t="s">
        <v>84</v>
      </c>
      <c r="E13" s="7" t="s">
        <v>95</v>
      </c>
      <c r="F13" s="64">
        <v>171.984307</v>
      </c>
      <c r="G13" s="64">
        <v>171.984307</v>
      </c>
      <c r="H13" s="64">
        <v>171.984307</v>
      </c>
      <c r="I13" s="64">
        <v>0</v>
      </c>
      <c r="J13" s="64">
        <v>0</v>
      </c>
      <c r="K13" s="64">
        <v>0</v>
      </c>
      <c r="L13" s="64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7" t="s">
        <v>96</v>
      </c>
      <c r="B14" s="7" t="s">
        <v>97</v>
      </c>
      <c r="C14" s="7" t="s">
        <v>82</v>
      </c>
      <c r="D14" s="7" t="s">
        <v>84</v>
      </c>
      <c r="E14" s="7" t="s">
        <v>98</v>
      </c>
      <c r="F14" s="64">
        <v>167.684699</v>
      </c>
      <c r="G14" s="64">
        <v>167.684699</v>
      </c>
      <c r="H14" s="64">
        <v>167.684699</v>
      </c>
      <c r="I14" s="64">
        <v>0</v>
      </c>
      <c r="J14" s="64">
        <v>0</v>
      </c>
      <c r="K14" s="64">
        <v>0</v>
      </c>
      <c r="L14" s="64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 t="s">
        <v>99</v>
      </c>
      <c r="B15" s="7" t="s">
        <v>82</v>
      </c>
      <c r="C15" s="7" t="s">
        <v>83</v>
      </c>
      <c r="D15" s="7" t="s">
        <v>84</v>
      </c>
      <c r="E15" s="7" t="s">
        <v>100</v>
      </c>
      <c r="F15" s="64">
        <v>257.976461</v>
      </c>
      <c r="G15" s="64">
        <v>257.976461</v>
      </c>
      <c r="H15" s="64">
        <v>257.976461</v>
      </c>
      <c r="I15" s="64">
        <v>0</v>
      </c>
      <c r="J15" s="64">
        <v>0</v>
      </c>
      <c r="K15" s="64">
        <v>0</v>
      </c>
      <c r="L15" s="64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64"/>
      <c r="G16" s="64"/>
      <c r="H16" s="64"/>
      <c r="I16" s="64"/>
      <c r="J16" s="64"/>
      <c r="K16" s="64"/>
      <c r="L16" s="64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64"/>
      <c r="G17" s="64"/>
      <c r="H17" s="64"/>
      <c r="I17" s="64"/>
      <c r="J17" s="64"/>
      <c r="K17" s="64"/>
      <c r="L17" s="64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64"/>
      <c r="G18" s="64"/>
      <c r="H18" s="64"/>
      <c r="I18" s="64"/>
      <c r="J18" s="64"/>
      <c r="K18" s="64"/>
      <c r="L18" s="64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64"/>
      <c r="G19" s="64"/>
      <c r="H19" s="64"/>
      <c r="I19" s="64"/>
      <c r="J19" s="64"/>
      <c r="K19" s="64"/>
      <c r="L19" s="64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64"/>
      <c r="G20" s="64"/>
      <c r="H20" s="64"/>
      <c r="I20" s="64"/>
      <c r="J20" s="64"/>
      <c r="K20" s="64"/>
      <c r="L20" s="64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64"/>
      <c r="G22" s="64"/>
      <c r="H22" s="64"/>
      <c r="I22" s="64"/>
      <c r="J22" s="64"/>
      <c r="K22" s="64"/>
      <c r="L22" s="64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120"/>
  <sheetViews>
    <sheetView topLeftCell="A24" workbookViewId="0">
      <selection activeCell="F6" sqref="$A5:$XFD6"/>
    </sheetView>
  </sheetViews>
  <sheetFormatPr defaultColWidth="10" defaultRowHeight="14.25" outlineLevelCol="4"/>
  <cols>
    <col min="1" max="1" width="10" style="37"/>
    <col min="2" max="2" width="27.8833333333333" style="37" customWidth="1"/>
    <col min="3" max="3" width="17.6666666666667" style="37" customWidth="1"/>
    <col min="4" max="4" width="17.8833333333333" style="37" customWidth="1"/>
    <col min="5" max="5" width="22.1083333333333" style="37" customWidth="1"/>
    <col min="6" max="16384" width="10" style="37"/>
  </cols>
  <sheetData>
    <row r="1" ht="13.5" spans="1:5">
      <c r="A1" s="38"/>
      <c r="B1" s="38"/>
      <c r="C1" s="38"/>
      <c r="D1" s="38"/>
      <c r="E1" s="39" t="s">
        <v>101</v>
      </c>
    </row>
    <row r="2" ht="19.5" spans="1:5">
      <c r="A2" s="40" t="s">
        <v>102</v>
      </c>
      <c r="B2" s="40"/>
      <c r="C2" s="40"/>
      <c r="D2" s="40"/>
      <c r="E2" s="40"/>
    </row>
    <row r="3" ht="13.5" spans="1:5">
      <c r="A3" s="38"/>
      <c r="B3" s="38"/>
      <c r="C3" s="38"/>
      <c r="D3" s="38"/>
      <c r="E3" s="39" t="s">
        <v>4</v>
      </c>
    </row>
    <row r="4" ht="13.5" spans="1:5">
      <c r="A4" s="41" t="s">
        <v>103</v>
      </c>
      <c r="B4" s="41" t="s">
        <v>104</v>
      </c>
      <c r="C4" s="41" t="s">
        <v>61</v>
      </c>
      <c r="D4" s="41"/>
      <c r="E4" s="41"/>
    </row>
    <row r="5" ht="13.5" spans="1:5">
      <c r="A5" s="41"/>
      <c r="B5" s="41"/>
      <c r="C5" s="41" t="s">
        <v>67</v>
      </c>
      <c r="D5" s="41" t="s">
        <v>105</v>
      </c>
      <c r="E5" s="41" t="s">
        <v>106</v>
      </c>
    </row>
    <row r="6" ht="13.5" spans="1:5">
      <c r="A6" s="41"/>
      <c r="B6" s="41"/>
      <c r="C6" s="41"/>
      <c r="D6" s="41"/>
      <c r="E6" s="41"/>
    </row>
    <row r="7" ht="13.5" spans="1:5">
      <c r="A7" s="41" t="s">
        <v>80</v>
      </c>
      <c r="B7" s="41" t="s">
        <v>80</v>
      </c>
      <c r="C7" s="42">
        <v>1</v>
      </c>
      <c r="D7" s="42">
        <v>2</v>
      </c>
      <c r="E7" s="42">
        <v>3</v>
      </c>
    </row>
    <row r="8" ht="13.5" spans="1:5">
      <c r="A8" s="43"/>
      <c r="B8" s="44" t="s">
        <v>10</v>
      </c>
      <c r="C8" s="45">
        <f t="shared" ref="C8:C39" si="0">SUM(D8:E8)</f>
        <v>3357.02</v>
      </c>
      <c r="D8" s="46">
        <f>D9+D65+D121+D177+D233+D289+D345+D401+D457</f>
        <v>3164.07</v>
      </c>
      <c r="E8" s="46">
        <f>E9+E65+E121+E177+E233+E289+E345+E401+E457</f>
        <v>192.95</v>
      </c>
    </row>
    <row r="9" ht="13.5" spans="1:5">
      <c r="A9" s="47"/>
      <c r="B9" s="48" t="s">
        <v>107</v>
      </c>
      <c r="C9" s="49">
        <f t="shared" si="0"/>
        <v>23.89</v>
      </c>
      <c r="D9" s="49">
        <f>D10+D24+D52</f>
        <v>0.19</v>
      </c>
      <c r="E9" s="49">
        <f>E10+E24+E52</f>
        <v>23.7</v>
      </c>
    </row>
    <row r="10" ht="13.5" hidden="1" spans="1:5">
      <c r="A10" s="50" t="s">
        <v>108</v>
      </c>
      <c r="B10" s="51" t="s">
        <v>68</v>
      </c>
      <c r="C10" s="52">
        <f t="shared" si="0"/>
        <v>0</v>
      </c>
      <c r="D10" s="52">
        <f>SUM(D11:D23)</f>
        <v>0</v>
      </c>
      <c r="E10" s="52">
        <f>SUM(E11:E23)</f>
        <v>0</v>
      </c>
    </row>
    <row r="11" ht="13.5" hidden="1" spans="1:5">
      <c r="A11" s="53" t="s">
        <v>109</v>
      </c>
      <c r="B11" s="54" t="s">
        <v>110</v>
      </c>
      <c r="C11" s="55">
        <f t="shared" si="0"/>
        <v>0</v>
      </c>
      <c r="D11" s="55"/>
      <c r="E11" s="56"/>
    </row>
    <row r="12" ht="13.5" hidden="1" spans="1:5">
      <c r="A12" s="53" t="s">
        <v>111</v>
      </c>
      <c r="B12" s="54" t="s">
        <v>112</v>
      </c>
      <c r="C12" s="55">
        <f t="shared" si="0"/>
        <v>0</v>
      </c>
      <c r="D12" s="55"/>
      <c r="E12" s="56"/>
    </row>
    <row r="13" ht="13.5" hidden="1" spans="1:5">
      <c r="A13" s="53" t="s">
        <v>113</v>
      </c>
      <c r="B13" s="54" t="s">
        <v>114</v>
      </c>
      <c r="C13" s="55">
        <f t="shared" si="0"/>
        <v>0</v>
      </c>
      <c r="D13" s="56"/>
      <c r="E13" s="56"/>
    </row>
    <row r="14" ht="13.5" hidden="1" spans="1:5">
      <c r="A14" s="53" t="s">
        <v>115</v>
      </c>
      <c r="B14" s="54" t="s">
        <v>116</v>
      </c>
      <c r="C14" s="55">
        <f t="shared" si="0"/>
        <v>0</v>
      </c>
      <c r="D14" s="56"/>
      <c r="E14" s="56"/>
    </row>
    <row r="15" ht="13.5" hidden="1" spans="1:5">
      <c r="A15" s="53" t="s">
        <v>117</v>
      </c>
      <c r="B15" s="54" t="s">
        <v>118</v>
      </c>
      <c r="C15" s="55">
        <f t="shared" si="0"/>
        <v>0</v>
      </c>
      <c r="D15" s="56"/>
      <c r="E15" s="56"/>
    </row>
    <row r="16" ht="13.5" hidden="1" spans="1:5">
      <c r="A16" s="53" t="s">
        <v>119</v>
      </c>
      <c r="B16" s="54" t="s">
        <v>120</v>
      </c>
      <c r="C16" s="55">
        <f t="shared" si="0"/>
        <v>0</v>
      </c>
      <c r="D16" s="55"/>
      <c r="E16" s="56"/>
    </row>
    <row r="17" ht="13.5" hidden="1" spans="1:5">
      <c r="A17" s="53" t="s">
        <v>121</v>
      </c>
      <c r="B17" s="54" t="s">
        <v>122</v>
      </c>
      <c r="C17" s="55">
        <f t="shared" si="0"/>
        <v>0</v>
      </c>
      <c r="D17" s="55"/>
      <c r="E17" s="56"/>
    </row>
    <row r="18" ht="13.5" hidden="1" spans="1:5">
      <c r="A18" s="53" t="s">
        <v>123</v>
      </c>
      <c r="B18" s="54" t="s">
        <v>124</v>
      </c>
      <c r="C18" s="55">
        <f t="shared" si="0"/>
        <v>0</v>
      </c>
      <c r="D18" s="55"/>
      <c r="E18" s="56"/>
    </row>
    <row r="19" ht="13.5" hidden="1" spans="1:5">
      <c r="A19" s="53" t="s">
        <v>125</v>
      </c>
      <c r="B19" s="54" t="s">
        <v>126</v>
      </c>
      <c r="C19" s="55">
        <f t="shared" si="0"/>
        <v>0</v>
      </c>
      <c r="D19" s="55"/>
      <c r="E19" s="56"/>
    </row>
    <row r="20" ht="13.5" hidden="1" spans="1:5">
      <c r="A20" s="53" t="s">
        <v>127</v>
      </c>
      <c r="B20" s="54" t="s">
        <v>128</v>
      </c>
      <c r="C20" s="55">
        <f t="shared" si="0"/>
        <v>0</v>
      </c>
      <c r="D20" s="55"/>
      <c r="E20" s="56"/>
    </row>
    <row r="21" ht="13.5" hidden="1" spans="1:5">
      <c r="A21" s="53" t="s">
        <v>129</v>
      </c>
      <c r="B21" s="54" t="s">
        <v>130</v>
      </c>
      <c r="C21" s="55">
        <f t="shared" si="0"/>
        <v>0</v>
      </c>
      <c r="D21" s="55"/>
      <c r="E21" s="56"/>
    </row>
    <row r="22" ht="13.5" hidden="1" spans="1:5">
      <c r="A22" s="53" t="s">
        <v>131</v>
      </c>
      <c r="B22" s="54" t="s">
        <v>132</v>
      </c>
      <c r="C22" s="55">
        <f t="shared" si="0"/>
        <v>0</v>
      </c>
      <c r="D22" s="55"/>
      <c r="E22" s="56"/>
    </row>
    <row r="23" ht="13.5" hidden="1" spans="1:5">
      <c r="A23" s="53" t="s">
        <v>133</v>
      </c>
      <c r="B23" s="54" t="s">
        <v>134</v>
      </c>
      <c r="C23" s="55">
        <f t="shared" si="0"/>
        <v>0</v>
      </c>
      <c r="D23" s="55"/>
      <c r="E23" s="56"/>
    </row>
    <row r="24" ht="13.5" spans="1:5">
      <c r="A24" s="50" t="s">
        <v>135</v>
      </c>
      <c r="B24" s="51" t="s">
        <v>69</v>
      </c>
      <c r="C24" s="52">
        <f t="shared" si="0"/>
        <v>23.7</v>
      </c>
      <c r="D24" s="52">
        <f>SUM(D25:D51)</f>
        <v>0</v>
      </c>
      <c r="E24" s="52">
        <f>SUM(E25:E51)</f>
        <v>23.7</v>
      </c>
    </row>
    <row r="25" ht="13.5" spans="1:5">
      <c r="A25" s="53" t="s">
        <v>136</v>
      </c>
      <c r="B25" s="54" t="s">
        <v>137</v>
      </c>
      <c r="C25" s="55">
        <f t="shared" si="0"/>
        <v>23.7</v>
      </c>
      <c r="D25" s="55"/>
      <c r="E25" s="56">
        <v>23.7</v>
      </c>
    </row>
    <row r="26" ht="13.5" hidden="1" spans="1:5">
      <c r="A26" s="53" t="s">
        <v>138</v>
      </c>
      <c r="B26" s="54" t="s">
        <v>139</v>
      </c>
      <c r="C26" s="55">
        <f t="shared" si="0"/>
        <v>0</v>
      </c>
      <c r="D26" s="56"/>
      <c r="E26" s="56"/>
    </row>
    <row r="27" ht="13.5" hidden="1" spans="1:5">
      <c r="A27" s="53" t="s">
        <v>140</v>
      </c>
      <c r="B27" s="54" t="s">
        <v>141</v>
      </c>
      <c r="C27" s="55">
        <f t="shared" si="0"/>
        <v>0</v>
      </c>
      <c r="D27" s="56"/>
      <c r="E27" s="56"/>
    </row>
    <row r="28" ht="13.5" hidden="1" spans="1:5">
      <c r="A28" s="53" t="s">
        <v>142</v>
      </c>
      <c r="B28" s="54" t="s">
        <v>143</v>
      </c>
      <c r="C28" s="55">
        <f t="shared" si="0"/>
        <v>0</v>
      </c>
      <c r="D28" s="56"/>
      <c r="E28" s="56"/>
    </row>
    <row r="29" ht="13.5" hidden="1" spans="1:5">
      <c r="A29" s="53" t="s">
        <v>144</v>
      </c>
      <c r="B29" s="54" t="s">
        <v>145</v>
      </c>
      <c r="C29" s="55">
        <f t="shared" si="0"/>
        <v>0</v>
      </c>
      <c r="D29" s="55"/>
      <c r="E29" s="56"/>
    </row>
    <row r="30" ht="13.5" hidden="1" spans="1:5">
      <c r="A30" s="53" t="s">
        <v>146</v>
      </c>
      <c r="B30" s="54" t="s">
        <v>147</v>
      </c>
      <c r="C30" s="55">
        <f t="shared" si="0"/>
        <v>0</v>
      </c>
      <c r="D30" s="57"/>
      <c r="E30" s="57"/>
    </row>
    <row r="31" ht="13.5" hidden="1" spans="1:5">
      <c r="A31" s="53" t="s">
        <v>148</v>
      </c>
      <c r="B31" s="54" t="s">
        <v>149</v>
      </c>
      <c r="C31" s="55">
        <f t="shared" si="0"/>
        <v>0</v>
      </c>
      <c r="D31" s="57"/>
      <c r="E31" s="57"/>
    </row>
    <row r="32" ht="13.5" hidden="1" spans="1:5">
      <c r="A32" s="53" t="s">
        <v>150</v>
      </c>
      <c r="B32" s="54" t="s">
        <v>151</v>
      </c>
      <c r="C32" s="55">
        <f t="shared" si="0"/>
        <v>0</v>
      </c>
      <c r="D32" s="57"/>
      <c r="E32" s="57"/>
    </row>
    <row r="33" ht="13.5" hidden="1" spans="1:5">
      <c r="A33" s="53" t="s">
        <v>152</v>
      </c>
      <c r="B33" s="54" t="s">
        <v>153</v>
      </c>
      <c r="C33" s="55">
        <f t="shared" si="0"/>
        <v>0</v>
      </c>
      <c r="D33" s="57"/>
      <c r="E33" s="57"/>
    </row>
    <row r="34" ht="13.5" hidden="1" spans="1:5">
      <c r="A34" s="53" t="s">
        <v>154</v>
      </c>
      <c r="B34" s="54" t="s">
        <v>155</v>
      </c>
      <c r="C34" s="55">
        <f t="shared" si="0"/>
        <v>0</v>
      </c>
      <c r="D34" s="57"/>
      <c r="E34" s="57"/>
    </row>
    <row r="35" ht="13.5" hidden="1" spans="1:5">
      <c r="A35" s="53" t="s">
        <v>156</v>
      </c>
      <c r="B35" s="54" t="s">
        <v>157</v>
      </c>
      <c r="C35" s="55">
        <f t="shared" si="0"/>
        <v>0</v>
      </c>
      <c r="D35" s="57"/>
      <c r="E35" s="57"/>
    </row>
    <row r="36" ht="13.5" hidden="1" spans="1:5">
      <c r="A36" s="53" t="s">
        <v>158</v>
      </c>
      <c r="B36" s="54" t="s">
        <v>159</v>
      </c>
      <c r="C36" s="55">
        <f t="shared" si="0"/>
        <v>0</v>
      </c>
      <c r="D36" s="57"/>
      <c r="E36" s="57"/>
    </row>
    <row r="37" ht="13.5" hidden="1" spans="1:5">
      <c r="A37" s="53" t="s">
        <v>160</v>
      </c>
      <c r="B37" s="54" t="s">
        <v>161</v>
      </c>
      <c r="C37" s="55">
        <f t="shared" si="0"/>
        <v>0</v>
      </c>
      <c r="D37" s="57"/>
      <c r="E37" s="57"/>
    </row>
    <row r="38" ht="13.5" hidden="1" spans="1:5">
      <c r="A38" s="53" t="s">
        <v>162</v>
      </c>
      <c r="B38" s="54" t="s">
        <v>163</v>
      </c>
      <c r="C38" s="55">
        <f t="shared" si="0"/>
        <v>0</v>
      </c>
      <c r="D38" s="57"/>
      <c r="E38" s="57"/>
    </row>
    <row r="39" ht="13.5" hidden="1" spans="1:5">
      <c r="A39" s="53" t="s">
        <v>164</v>
      </c>
      <c r="B39" s="54" t="s">
        <v>165</v>
      </c>
      <c r="C39" s="55">
        <f t="shared" si="0"/>
        <v>0</v>
      </c>
      <c r="D39" s="57"/>
      <c r="E39" s="57"/>
    </row>
    <row r="40" ht="13.5" hidden="1" spans="1:5">
      <c r="A40" s="53" t="s">
        <v>166</v>
      </c>
      <c r="B40" s="54" t="s">
        <v>167</v>
      </c>
      <c r="C40" s="55">
        <f t="shared" ref="C40:C71" si="1">SUM(D40:E40)</f>
        <v>0</v>
      </c>
      <c r="D40" s="57"/>
      <c r="E40" s="57"/>
    </row>
    <row r="41" ht="13.5" hidden="1" spans="1:5">
      <c r="A41" s="53" t="s">
        <v>168</v>
      </c>
      <c r="B41" s="54" t="s">
        <v>169</v>
      </c>
      <c r="C41" s="55">
        <f t="shared" si="1"/>
        <v>0</v>
      </c>
      <c r="D41" s="57"/>
      <c r="E41" s="57"/>
    </row>
    <row r="42" ht="13.5" hidden="1" spans="1:5">
      <c r="A42" s="53" t="s">
        <v>170</v>
      </c>
      <c r="B42" s="54" t="s">
        <v>171</v>
      </c>
      <c r="C42" s="55">
        <f t="shared" si="1"/>
        <v>0</v>
      </c>
      <c r="D42" s="57"/>
      <c r="E42" s="57"/>
    </row>
    <row r="43" ht="13.5" hidden="1" spans="1:5">
      <c r="A43" s="53" t="s">
        <v>172</v>
      </c>
      <c r="B43" s="54" t="s">
        <v>173</v>
      </c>
      <c r="C43" s="55">
        <f t="shared" si="1"/>
        <v>0</v>
      </c>
      <c r="D43" s="57"/>
      <c r="E43" s="57"/>
    </row>
    <row r="44" ht="13.5" hidden="1" spans="1:5">
      <c r="A44" s="53" t="s">
        <v>174</v>
      </c>
      <c r="B44" s="54" t="s">
        <v>175</v>
      </c>
      <c r="C44" s="55">
        <f t="shared" si="1"/>
        <v>0</v>
      </c>
      <c r="D44" s="57"/>
      <c r="E44" s="57"/>
    </row>
    <row r="45" ht="13.5" hidden="1" spans="1:5">
      <c r="A45" s="53" t="s">
        <v>176</v>
      </c>
      <c r="B45" s="54" t="s">
        <v>177</v>
      </c>
      <c r="C45" s="55">
        <f t="shared" si="1"/>
        <v>0</v>
      </c>
      <c r="D45" s="57"/>
      <c r="E45" s="57"/>
    </row>
    <row r="46" ht="13.5" hidden="1" spans="1:5">
      <c r="A46" s="53" t="s">
        <v>178</v>
      </c>
      <c r="B46" s="54" t="s">
        <v>179</v>
      </c>
      <c r="C46" s="55">
        <f t="shared" si="1"/>
        <v>0</v>
      </c>
      <c r="D46" s="57"/>
      <c r="E46" s="57"/>
    </row>
    <row r="47" ht="13.5" hidden="1" spans="1:5">
      <c r="A47" s="53" t="s">
        <v>180</v>
      </c>
      <c r="B47" s="54" t="s">
        <v>181</v>
      </c>
      <c r="C47" s="55">
        <f t="shared" si="1"/>
        <v>0</v>
      </c>
      <c r="D47" s="57"/>
      <c r="E47" s="57"/>
    </row>
    <row r="48" ht="13.5" hidden="1" spans="1:5">
      <c r="A48" s="53" t="s">
        <v>182</v>
      </c>
      <c r="B48" s="54" t="s">
        <v>183</v>
      </c>
      <c r="C48" s="55">
        <f t="shared" si="1"/>
        <v>0</v>
      </c>
      <c r="D48" s="57"/>
      <c r="E48" s="57"/>
    </row>
    <row r="49" ht="13.5" hidden="1" spans="1:5">
      <c r="A49" s="53" t="s">
        <v>184</v>
      </c>
      <c r="B49" s="54" t="s">
        <v>185</v>
      </c>
      <c r="C49" s="55">
        <f t="shared" si="1"/>
        <v>0</v>
      </c>
      <c r="D49" s="57"/>
      <c r="E49" s="57"/>
    </row>
    <row r="50" ht="13.5" hidden="1" spans="1:5">
      <c r="A50" s="53" t="s">
        <v>186</v>
      </c>
      <c r="B50" s="54" t="s">
        <v>187</v>
      </c>
      <c r="C50" s="55">
        <f t="shared" si="1"/>
        <v>0</v>
      </c>
      <c r="D50" s="57"/>
      <c r="E50" s="57"/>
    </row>
    <row r="51" ht="13.5" hidden="1" spans="1:5">
      <c r="A51" s="53" t="s">
        <v>188</v>
      </c>
      <c r="B51" s="54" t="s">
        <v>189</v>
      </c>
      <c r="C51" s="55">
        <f t="shared" si="1"/>
        <v>0</v>
      </c>
      <c r="D51" s="57"/>
      <c r="E51" s="57"/>
    </row>
    <row r="52" ht="13.5" spans="1:5">
      <c r="A52" s="50" t="s">
        <v>190</v>
      </c>
      <c r="B52" s="51" t="s">
        <v>70</v>
      </c>
      <c r="C52" s="52">
        <f t="shared" si="1"/>
        <v>0.19</v>
      </c>
      <c r="D52" s="58">
        <v>0.19</v>
      </c>
      <c r="E52" s="58">
        <f>SUM(E53:E64)</f>
        <v>0</v>
      </c>
    </row>
    <row r="53" ht="13.5" hidden="1" spans="1:5">
      <c r="A53" s="53" t="s">
        <v>191</v>
      </c>
      <c r="B53" s="54" t="s">
        <v>192</v>
      </c>
      <c r="C53" s="55">
        <f t="shared" si="1"/>
        <v>0</v>
      </c>
      <c r="D53" s="57"/>
      <c r="E53" s="57"/>
    </row>
    <row r="54" ht="13.5" hidden="1" spans="1:5">
      <c r="A54" s="53" t="s">
        <v>193</v>
      </c>
      <c r="B54" s="54" t="s">
        <v>194</v>
      </c>
      <c r="C54" s="55">
        <f t="shared" si="1"/>
        <v>0</v>
      </c>
      <c r="D54" s="57"/>
      <c r="E54" s="57"/>
    </row>
    <row r="55" ht="13.5" hidden="1" spans="1:5">
      <c r="A55" s="53" t="s">
        <v>195</v>
      </c>
      <c r="B55" s="54" t="s">
        <v>196</v>
      </c>
      <c r="C55" s="55">
        <f t="shared" si="1"/>
        <v>0</v>
      </c>
      <c r="D55" s="57"/>
      <c r="E55" s="57"/>
    </row>
    <row r="56" ht="13.5" hidden="1" spans="1:5">
      <c r="A56" s="53" t="s">
        <v>197</v>
      </c>
      <c r="B56" s="54" t="s">
        <v>198</v>
      </c>
      <c r="C56" s="55">
        <f t="shared" si="1"/>
        <v>0</v>
      </c>
      <c r="D56" s="57"/>
      <c r="E56" s="57"/>
    </row>
    <row r="57" ht="13.5" hidden="1" spans="1:5">
      <c r="A57" s="53" t="s">
        <v>199</v>
      </c>
      <c r="B57" s="54" t="s">
        <v>200</v>
      </c>
      <c r="C57" s="55">
        <f t="shared" si="1"/>
        <v>0</v>
      </c>
      <c r="D57" s="59"/>
      <c r="E57" s="57"/>
    </row>
    <row r="58" ht="13.5" hidden="1" spans="1:5">
      <c r="A58" s="53" t="s">
        <v>201</v>
      </c>
      <c r="B58" s="54" t="s">
        <v>202</v>
      </c>
      <c r="C58" s="55">
        <f t="shared" si="1"/>
        <v>0</v>
      </c>
      <c r="D58" s="57"/>
      <c r="E58" s="57"/>
    </row>
    <row r="59" ht="13.5" hidden="1" spans="1:5">
      <c r="A59" s="53" t="s">
        <v>203</v>
      </c>
      <c r="B59" s="54" t="s">
        <v>204</v>
      </c>
      <c r="C59" s="55">
        <f t="shared" si="1"/>
        <v>0</v>
      </c>
      <c r="D59" s="57"/>
      <c r="E59" s="57"/>
    </row>
    <row r="60" ht="13.5" hidden="1" spans="1:5">
      <c r="A60" s="53" t="s">
        <v>205</v>
      </c>
      <c r="B60" s="54" t="s">
        <v>206</v>
      </c>
      <c r="C60" s="55">
        <f t="shared" si="1"/>
        <v>0</v>
      </c>
      <c r="D60" s="57"/>
      <c r="E60" s="57"/>
    </row>
    <row r="61" ht="13.5" hidden="1" spans="1:5">
      <c r="A61" s="53" t="s">
        <v>207</v>
      </c>
      <c r="B61" s="54" t="s">
        <v>208</v>
      </c>
      <c r="C61" s="55">
        <f t="shared" si="1"/>
        <v>0</v>
      </c>
      <c r="D61" s="57"/>
      <c r="E61" s="57"/>
    </row>
    <row r="62" ht="13.5" hidden="1" spans="1:5">
      <c r="A62" s="53" t="s">
        <v>209</v>
      </c>
      <c r="B62" s="54" t="s">
        <v>210</v>
      </c>
      <c r="C62" s="55">
        <f t="shared" si="1"/>
        <v>0</v>
      </c>
      <c r="D62" s="57"/>
      <c r="E62" s="57"/>
    </row>
    <row r="63" ht="13.5" hidden="1" spans="1:5">
      <c r="A63" s="53" t="s">
        <v>211</v>
      </c>
      <c r="B63" s="54" t="s">
        <v>212</v>
      </c>
      <c r="C63" s="55">
        <f t="shared" si="1"/>
        <v>0</v>
      </c>
      <c r="D63" s="57"/>
      <c r="E63" s="57"/>
    </row>
    <row r="64" ht="13.5" spans="1:5">
      <c r="A64" s="53" t="s">
        <v>213</v>
      </c>
      <c r="B64" s="54" t="s">
        <v>214</v>
      </c>
      <c r="C64" s="55">
        <f t="shared" si="1"/>
        <v>0.2</v>
      </c>
      <c r="D64" s="57">
        <v>0.2</v>
      </c>
      <c r="E64" s="57"/>
    </row>
    <row r="65" ht="13.5" spans="1:5">
      <c r="A65" s="47"/>
      <c r="B65" s="48" t="s">
        <v>215</v>
      </c>
      <c r="C65" s="49">
        <f t="shared" si="1"/>
        <v>3333.13</v>
      </c>
      <c r="D65" s="60">
        <f>D66+D80+D108</f>
        <v>3163.88</v>
      </c>
      <c r="E65" s="60">
        <f>E66+E80+E108</f>
        <v>169.25</v>
      </c>
    </row>
    <row r="66" ht="13.5" spans="1:5">
      <c r="A66" s="50" t="s">
        <v>108</v>
      </c>
      <c r="B66" s="51" t="s">
        <v>68</v>
      </c>
      <c r="C66" s="52">
        <f t="shared" si="1"/>
        <v>2886.73</v>
      </c>
      <c r="D66" s="58">
        <f>SUM(D67:D79)</f>
        <v>2886.73</v>
      </c>
      <c r="E66" s="58">
        <f>SUM(E67:E79)</f>
        <v>0</v>
      </c>
    </row>
    <row r="67" ht="13.5" spans="1:5">
      <c r="A67" s="53" t="s">
        <v>109</v>
      </c>
      <c r="B67" s="54" t="s">
        <v>110</v>
      </c>
      <c r="C67" s="55">
        <f t="shared" si="1"/>
        <v>770.61</v>
      </c>
      <c r="D67" s="57">
        <v>770.61</v>
      </c>
      <c r="E67" s="57"/>
    </row>
    <row r="68" ht="13.5" spans="1:5">
      <c r="A68" s="53" t="s">
        <v>111</v>
      </c>
      <c r="B68" s="54" t="s">
        <v>112</v>
      </c>
      <c r="C68" s="55">
        <f t="shared" si="1"/>
        <v>333.9</v>
      </c>
      <c r="D68" s="57">
        <v>333.9</v>
      </c>
      <c r="E68" s="57"/>
    </row>
    <row r="69" ht="13.5" hidden="1" spans="1:5">
      <c r="A69" s="53" t="s">
        <v>113</v>
      </c>
      <c r="B69" s="54" t="s">
        <v>114</v>
      </c>
      <c r="C69" s="55">
        <f t="shared" si="1"/>
        <v>0</v>
      </c>
      <c r="D69" s="57"/>
      <c r="E69" s="57"/>
    </row>
    <row r="70" ht="13.5" hidden="1" spans="1:5">
      <c r="A70" s="53" t="s">
        <v>115</v>
      </c>
      <c r="B70" s="54" t="s">
        <v>116</v>
      </c>
      <c r="C70" s="55">
        <f t="shared" si="1"/>
        <v>0</v>
      </c>
      <c r="D70" s="57"/>
      <c r="E70" s="57"/>
    </row>
    <row r="71" ht="13.5" spans="1:5">
      <c r="A71" s="53" t="s">
        <v>117</v>
      </c>
      <c r="B71" s="54" t="s">
        <v>118</v>
      </c>
      <c r="C71" s="55">
        <f t="shared" si="1"/>
        <v>520.56</v>
      </c>
      <c r="D71" s="57">
        <v>520.56</v>
      </c>
      <c r="E71" s="57"/>
    </row>
    <row r="72" ht="13.5" spans="1:5">
      <c r="A72" s="53" t="s">
        <v>119</v>
      </c>
      <c r="B72" s="54" t="s">
        <v>120</v>
      </c>
      <c r="C72" s="55">
        <f t="shared" ref="C72:C103" si="2">SUM(D72:E72)</f>
        <v>343.97</v>
      </c>
      <c r="D72" s="57">
        <v>343.97</v>
      </c>
      <c r="E72" s="57"/>
    </row>
    <row r="73" ht="13.5" spans="1:5">
      <c r="A73" s="53" t="s">
        <v>121</v>
      </c>
      <c r="B73" s="54" t="s">
        <v>122</v>
      </c>
      <c r="C73" s="55">
        <f t="shared" si="2"/>
        <v>171.98</v>
      </c>
      <c r="D73" s="57">
        <v>171.98</v>
      </c>
      <c r="E73" s="57"/>
    </row>
    <row r="74" ht="13.5" spans="1:5">
      <c r="A74" s="53" t="s">
        <v>123</v>
      </c>
      <c r="B74" s="54" t="s">
        <v>124</v>
      </c>
      <c r="C74" s="55">
        <f t="shared" si="2"/>
        <v>167.68</v>
      </c>
      <c r="D74" s="57">
        <v>167.68</v>
      </c>
      <c r="E74" s="57"/>
    </row>
    <row r="75" ht="13.5" hidden="1" spans="1:5">
      <c r="A75" s="53" t="s">
        <v>125</v>
      </c>
      <c r="B75" s="54" t="s">
        <v>126</v>
      </c>
      <c r="C75" s="55">
        <f t="shared" si="2"/>
        <v>0</v>
      </c>
      <c r="D75" s="57"/>
      <c r="E75" s="57"/>
    </row>
    <row r="76" ht="13.5" spans="1:5">
      <c r="A76" s="53" t="s">
        <v>127</v>
      </c>
      <c r="B76" s="54" t="s">
        <v>128</v>
      </c>
      <c r="C76" s="55">
        <f t="shared" si="2"/>
        <v>16.61</v>
      </c>
      <c r="D76" s="57">
        <v>16.61</v>
      </c>
      <c r="E76" s="57"/>
    </row>
    <row r="77" ht="13.5" spans="1:5">
      <c r="A77" s="53" t="s">
        <v>129</v>
      </c>
      <c r="B77" s="54" t="s">
        <v>130</v>
      </c>
      <c r="C77" s="55">
        <f t="shared" si="2"/>
        <v>257.98</v>
      </c>
      <c r="D77" s="57">
        <v>257.98</v>
      </c>
      <c r="E77" s="57"/>
    </row>
    <row r="78" ht="13.5" hidden="1" spans="1:5">
      <c r="A78" s="53" t="s">
        <v>131</v>
      </c>
      <c r="B78" s="54" t="s">
        <v>132</v>
      </c>
      <c r="C78" s="55">
        <f t="shared" si="2"/>
        <v>0</v>
      </c>
      <c r="D78" s="57"/>
      <c r="E78" s="57"/>
    </row>
    <row r="79" ht="13.5" spans="1:5">
      <c r="A79" s="53" t="s">
        <v>133</v>
      </c>
      <c r="B79" s="54" t="s">
        <v>134</v>
      </c>
      <c r="C79" s="55">
        <f t="shared" si="2"/>
        <v>303.44</v>
      </c>
      <c r="D79" s="57">
        <v>303.44</v>
      </c>
      <c r="E79" s="57"/>
    </row>
    <row r="80" ht="13.5" spans="1:5">
      <c r="A80" s="50" t="s">
        <v>135</v>
      </c>
      <c r="B80" s="51" t="s">
        <v>69</v>
      </c>
      <c r="C80" s="52">
        <f t="shared" si="2"/>
        <v>169.25</v>
      </c>
      <c r="D80" s="58">
        <f>SUM(D81:D107)</f>
        <v>0</v>
      </c>
      <c r="E80" s="58">
        <f>SUM(E81:E107)</f>
        <v>169.25</v>
      </c>
    </row>
    <row r="81" ht="13.5" spans="1:5">
      <c r="A81" s="53" t="s">
        <v>136</v>
      </c>
      <c r="B81" s="54" t="s">
        <v>137</v>
      </c>
      <c r="C81" s="55">
        <f t="shared" si="2"/>
        <v>38.25</v>
      </c>
      <c r="D81" s="57"/>
      <c r="E81" s="57">
        <v>38.25</v>
      </c>
    </row>
    <row r="82" ht="13.5" hidden="1" spans="1:5">
      <c r="A82" s="53" t="s">
        <v>138</v>
      </c>
      <c r="B82" s="54" t="s">
        <v>139</v>
      </c>
      <c r="C82" s="55">
        <f t="shared" si="2"/>
        <v>0</v>
      </c>
      <c r="D82" s="57"/>
      <c r="E82" s="57"/>
    </row>
    <row r="83" ht="13.5" hidden="1" spans="1:5">
      <c r="A83" s="53" t="s">
        <v>140</v>
      </c>
      <c r="B83" s="54" t="s">
        <v>141</v>
      </c>
      <c r="C83" s="55">
        <f t="shared" si="2"/>
        <v>0</v>
      </c>
      <c r="D83" s="57"/>
      <c r="E83" s="57"/>
    </row>
    <row r="84" ht="13.5" hidden="1" spans="1:5">
      <c r="A84" s="53" t="s">
        <v>142</v>
      </c>
      <c r="B84" s="54" t="s">
        <v>143</v>
      </c>
      <c r="C84" s="55">
        <f t="shared" si="2"/>
        <v>0</v>
      </c>
      <c r="D84" s="57"/>
      <c r="E84" s="57"/>
    </row>
    <row r="85" ht="13.5" hidden="1" spans="1:5">
      <c r="A85" s="53" t="s">
        <v>144</v>
      </c>
      <c r="B85" s="54" t="s">
        <v>145</v>
      </c>
      <c r="C85" s="55">
        <f t="shared" si="2"/>
        <v>0</v>
      </c>
      <c r="D85" s="57"/>
      <c r="E85" s="57"/>
    </row>
    <row r="86" ht="13.5" hidden="1" spans="1:5">
      <c r="A86" s="53" t="s">
        <v>146</v>
      </c>
      <c r="B86" s="54" t="s">
        <v>147</v>
      </c>
      <c r="C86" s="55">
        <f t="shared" si="2"/>
        <v>0</v>
      </c>
      <c r="D86" s="57"/>
      <c r="E86" s="57"/>
    </row>
    <row r="87" ht="13.5" hidden="1" spans="1:5">
      <c r="A87" s="53" t="s">
        <v>148</v>
      </c>
      <c r="B87" s="54" t="s">
        <v>149</v>
      </c>
      <c r="C87" s="55">
        <f t="shared" si="2"/>
        <v>0</v>
      </c>
      <c r="D87" s="57"/>
      <c r="E87" s="57"/>
    </row>
    <row r="88" ht="13.5" hidden="1" spans="1:5">
      <c r="A88" s="53" t="s">
        <v>150</v>
      </c>
      <c r="B88" s="54" t="s">
        <v>151</v>
      </c>
      <c r="C88" s="55">
        <f t="shared" si="2"/>
        <v>0</v>
      </c>
      <c r="D88" s="57"/>
      <c r="E88" s="57"/>
    </row>
    <row r="89" ht="13.5" hidden="1" spans="1:5">
      <c r="A89" s="53" t="s">
        <v>152</v>
      </c>
      <c r="B89" s="54" t="s">
        <v>153</v>
      </c>
      <c r="C89" s="55">
        <f t="shared" si="2"/>
        <v>0</v>
      </c>
      <c r="D89" s="57"/>
      <c r="E89" s="57"/>
    </row>
    <row r="90" ht="13.5" hidden="1" spans="1:5">
      <c r="A90" s="53" t="s">
        <v>154</v>
      </c>
      <c r="B90" s="54" t="s">
        <v>155</v>
      </c>
      <c r="C90" s="55">
        <f t="shared" si="2"/>
        <v>0</v>
      </c>
      <c r="D90" s="57"/>
      <c r="E90" s="57"/>
    </row>
    <row r="91" ht="13.5" hidden="1" spans="1:5">
      <c r="A91" s="53" t="s">
        <v>156</v>
      </c>
      <c r="B91" s="54" t="s">
        <v>157</v>
      </c>
      <c r="C91" s="55">
        <f t="shared" si="2"/>
        <v>0</v>
      </c>
      <c r="D91" s="57"/>
      <c r="E91" s="57"/>
    </row>
    <row r="92" ht="13.5" hidden="1" spans="1:5">
      <c r="A92" s="53" t="s">
        <v>158</v>
      </c>
      <c r="B92" s="54" t="s">
        <v>159</v>
      </c>
      <c r="C92" s="55">
        <f t="shared" si="2"/>
        <v>0</v>
      </c>
      <c r="D92" s="57"/>
      <c r="E92" s="57"/>
    </row>
    <row r="93" ht="13.5" hidden="1" spans="1:5">
      <c r="A93" s="53" t="s">
        <v>160</v>
      </c>
      <c r="B93" s="54" t="s">
        <v>161</v>
      </c>
      <c r="C93" s="55">
        <f t="shared" si="2"/>
        <v>0</v>
      </c>
      <c r="D93" s="57"/>
      <c r="E93" s="57"/>
    </row>
    <row r="94" ht="13.5" hidden="1" spans="1:5">
      <c r="A94" s="53" t="s">
        <v>162</v>
      </c>
      <c r="B94" s="54" t="s">
        <v>163</v>
      </c>
      <c r="C94" s="55">
        <f t="shared" si="2"/>
        <v>0</v>
      </c>
      <c r="D94" s="57"/>
      <c r="E94" s="57"/>
    </row>
    <row r="95" ht="13.5" hidden="1" spans="1:5">
      <c r="A95" s="53" t="s">
        <v>164</v>
      </c>
      <c r="B95" s="54" t="s">
        <v>165</v>
      </c>
      <c r="C95" s="55">
        <f t="shared" si="2"/>
        <v>0</v>
      </c>
      <c r="D95" s="57"/>
      <c r="E95" s="57"/>
    </row>
    <row r="96" ht="13.5" hidden="1" spans="1:5">
      <c r="A96" s="53" t="s">
        <v>166</v>
      </c>
      <c r="B96" s="54" t="s">
        <v>167</v>
      </c>
      <c r="C96" s="55">
        <f t="shared" si="2"/>
        <v>0</v>
      </c>
      <c r="D96" s="57"/>
      <c r="E96" s="57"/>
    </row>
    <row r="97" ht="13.5" hidden="1" spans="1:5">
      <c r="A97" s="53" t="s">
        <v>168</v>
      </c>
      <c r="B97" s="54" t="s">
        <v>169</v>
      </c>
      <c r="C97" s="55">
        <f t="shared" si="2"/>
        <v>0</v>
      </c>
      <c r="D97" s="57"/>
      <c r="E97" s="57"/>
    </row>
    <row r="98" ht="13.5" hidden="1" spans="1:5">
      <c r="A98" s="53" t="s">
        <v>170</v>
      </c>
      <c r="B98" s="54" t="s">
        <v>171</v>
      </c>
      <c r="C98" s="55">
        <f t="shared" si="2"/>
        <v>0</v>
      </c>
      <c r="D98" s="57"/>
      <c r="E98" s="57"/>
    </row>
    <row r="99" ht="13.5" hidden="1" spans="1:5">
      <c r="A99" s="53" t="s">
        <v>172</v>
      </c>
      <c r="B99" s="54" t="s">
        <v>173</v>
      </c>
      <c r="C99" s="55">
        <f t="shared" si="2"/>
        <v>0</v>
      </c>
      <c r="D99" s="57"/>
      <c r="E99" s="57"/>
    </row>
    <row r="100" ht="13.5" hidden="1" spans="1:5">
      <c r="A100" s="53" t="s">
        <v>174</v>
      </c>
      <c r="B100" s="54" t="s">
        <v>175</v>
      </c>
      <c r="C100" s="55">
        <f t="shared" si="2"/>
        <v>0</v>
      </c>
      <c r="D100" s="57"/>
      <c r="E100" s="57"/>
    </row>
    <row r="101" ht="13.5" hidden="1" spans="1:5">
      <c r="A101" s="53" t="s">
        <v>176</v>
      </c>
      <c r="B101" s="54" t="s">
        <v>177</v>
      </c>
      <c r="C101" s="55">
        <f t="shared" si="2"/>
        <v>0</v>
      </c>
      <c r="D101" s="57"/>
      <c r="E101" s="57"/>
    </row>
    <row r="102" ht="13.5" spans="1:5">
      <c r="A102" s="53" t="s">
        <v>178</v>
      </c>
      <c r="B102" s="54" t="s">
        <v>179</v>
      </c>
      <c r="C102" s="55">
        <f t="shared" si="2"/>
        <v>43</v>
      </c>
      <c r="D102" s="57"/>
      <c r="E102" s="57">
        <v>43</v>
      </c>
    </row>
    <row r="103" ht="13.5" hidden="1" spans="1:5">
      <c r="A103" s="53" t="s">
        <v>180</v>
      </c>
      <c r="B103" s="54" t="s">
        <v>181</v>
      </c>
      <c r="C103" s="55">
        <f t="shared" si="2"/>
        <v>0</v>
      </c>
      <c r="D103" s="57"/>
      <c r="E103" s="57"/>
    </row>
    <row r="104" ht="13.5" spans="1:5">
      <c r="A104" s="53" t="s">
        <v>182</v>
      </c>
      <c r="B104" s="54" t="s">
        <v>183</v>
      </c>
      <c r="C104" s="55">
        <f t="shared" ref="C104:C120" si="3">SUM(D104:E104)</f>
        <v>1.2</v>
      </c>
      <c r="D104" s="57"/>
      <c r="E104" s="57">
        <v>1.2</v>
      </c>
    </row>
    <row r="105" ht="13.5" hidden="1" spans="1:5">
      <c r="A105" s="53" t="s">
        <v>184</v>
      </c>
      <c r="B105" s="54" t="s">
        <v>185</v>
      </c>
      <c r="C105" s="55">
        <f t="shared" si="3"/>
        <v>0</v>
      </c>
      <c r="D105" s="57"/>
      <c r="E105" s="57"/>
    </row>
    <row r="106" ht="13.5" hidden="1" spans="1:5">
      <c r="A106" s="53" t="s">
        <v>186</v>
      </c>
      <c r="B106" s="54" t="s">
        <v>187</v>
      </c>
      <c r="C106" s="55">
        <f t="shared" si="3"/>
        <v>0</v>
      </c>
      <c r="D106" s="57"/>
      <c r="E106" s="57"/>
    </row>
    <row r="107" ht="13.5" spans="1:5">
      <c r="A107" s="53" t="s">
        <v>188</v>
      </c>
      <c r="B107" s="54" t="s">
        <v>189</v>
      </c>
      <c r="C107" s="55">
        <f t="shared" si="3"/>
        <v>86.8</v>
      </c>
      <c r="D107" s="57"/>
      <c r="E107" s="57">
        <v>86.8</v>
      </c>
    </row>
    <row r="108" ht="13.5" spans="1:5">
      <c r="A108" s="50" t="s">
        <v>190</v>
      </c>
      <c r="B108" s="51" t="s">
        <v>70</v>
      </c>
      <c r="C108" s="52">
        <f t="shared" si="3"/>
        <v>277.15</v>
      </c>
      <c r="D108" s="58">
        <f>SUM(D109:D120)</f>
        <v>277.15</v>
      </c>
      <c r="E108" s="58">
        <f>SUM(E109:E120)</f>
        <v>0</v>
      </c>
    </row>
    <row r="109" ht="13.5" hidden="1" spans="1:5">
      <c r="A109" s="53" t="s">
        <v>191</v>
      </c>
      <c r="B109" s="54" t="s">
        <v>192</v>
      </c>
      <c r="C109" s="55">
        <f t="shared" si="3"/>
        <v>0</v>
      </c>
      <c r="D109" s="57"/>
      <c r="E109" s="57"/>
    </row>
    <row r="110" ht="13.5" spans="1:5">
      <c r="A110" s="53" t="s">
        <v>193</v>
      </c>
      <c r="B110" s="54" t="s">
        <v>194</v>
      </c>
      <c r="C110" s="55">
        <f t="shared" si="3"/>
        <v>15.96</v>
      </c>
      <c r="D110" s="57">
        <v>15.96</v>
      </c>
      <c r="E110" s="57"/>
    </row>
    <row r="111" ht="13.5" hidden="1" spans="1:5">
      <c r="A111" s="53" t="s">
        <v>195</v>
      </c>
      <c r="B111" s="54" t="s">
        <v>196</v>
      </c>
      <c r="C111" s="55">
        <f t="shared" si="3"/>
        <v>0</v>
      </c>
      <c r="D111" s="57"/>
      <c r="E111" s="57"/>
    </row>
    <row r="112" ht="13.5" hidden="1" spans="1:5">
      <c r="A112" s="53" t="s">
        <v>197</v>
      </c>
      <c r="B112" s="54" t="s">
        <v>198</v>
      </c>
      <c r="C112" s="55">
        <f t="shared" si="3"/>
        <v>0</v>
      </c>
      <c r="D112" s="57"/>
      <c r="E112" s="57"/>
    </row>
    <row r="113" ht="13.5" spans="1:5">
      <c r="A113" s="53" t="s">
        <v>199</v>
      </c>
      <c r="B113" s="54" t="s">
        <v>200</v>
      </c>
      <c r="C113" s="55">
        <f t="shared" si="3"/>
        <v>194.14</v>
      </c>
      <c r="D113" s="57">
        <v>194.14</v>
      </c>
      <c r="E113" s="57"/>
    </row>
    <row r="114" ht="13.5" hidden="1" spans="1:5">
      <c r="A114" s="53" t="s">
        <v>201</v>
      </c>
      <c r="B114" s="54" t="s">
        <v>202</v>
      </c>
      <c r="C114" s="55">
        <f t="shared" si="3"/>
        <v>0</v>
      </c>
      <c r="D114" s="57"/>
      <c r="E114" s="57"/>
    </row>
    <row r="115" ht="13.5" hidden="1" spans="1:5">
      <c r="A115" s="53" t="s">
        <v>203</v>
      </c>
      <c r="B115" s="54" t="s">
        <v>204</v>
      </c>
      <c r="C115" s="55">
        <f t="shared" si="3"/>
        <v>0</v>
      </c>
      <c r="D115" s="57"/>
      <c r="E115" s="57"/>
    </row>
    <row r="116" ht="13.5" hidden="1" spans="1:5">
      <c r="A116" s="53" t="s">
        <v>205</v>
      </c>
      <c r="B116" s="54" t="s">
        <v>206</v>
      </c>
      <c r="C116" s="55">
        <f t="shared" si="3"/>
        <v>0</v>
      </c>
      <c r="D116" s="57"/>
      <c r="E116" s="57"/>
    </row>
    <row r="117" ht="13.5" hidden="1" spans="1:5">
      <c r="A117" s="53" t="s">
        <v>207</v>
      </c>
      <c r="B117" s="54" t="s">
        <v>208</v>
      </c>
      <c r="C117" s="55">
        <f t="shared" si="3"/>
        <v>0</v>
      </c>
      <c r="D117" s="57"/>
      <c r="E117" s="57"/>
    </row>
    <row r="118" ht="13.5" hidden="1" spans="1:5">
      <c r="A118" s="53" t="s">
        <v>209</v>
      </c>
      <c r="B118" s="54" t="s">
        <v>210</v>
      </c>
      <c r="C118" s="55">
        <f t="shared" si="3"/>
        <v>0</v>
      </c>
      <c r="D118" s="57"/>
      <c r="E118" s="57"/>
    </row>
    <row r="119" ht="13.5" hidden="1" spans="1:5">
      <c r="A119" s="53" t="s">
        <v>211</v>
      </c>
      <c r="B119" s="54" t="s">
        <v>212</v>
      </c>
      <c r="C119" s="55">
        <f t="shared" si="3"/>
        <v>0</v>
      </c>
      <c r="D119" s="57"/>
      <c r="E119" s="57"/>
    </row>
    <row r="120" ht="13.5" spans="1:5">
      <c r="A120" s="53" t="s">
        <v>213</v>
      </c>
      <c r="B120" s="54" t="s">
        <v>214</v>
      </c>
      <c r="C120" s="55">
        <f t="shared" si="3"/>
        <v>67.05</v>
      </c>
      <c r="D120" s="57">
        <v>67.05</v>
      </c>
      <c r="E120" s="57"/>
    </row>
  </sheetData>
  <autoFilter ref="A5:E120">
    <filterColumn colId="2">
      <filters>
        <filter val="333.90"/>
        <filter val="3357.02"/>
        <filter val="194.14"/>
        <filter val="277.15"/>
        <filter val="15.96"/>
        <filter val="520.56"/>
        <filter val="343.97"/>
        <filter val="171.98"/>
        <filter val="257.98"/>
        <filter val="0.19"/>
        <filter val="0.20"/>
        <filter val="1.20"/>
        <filter val="小计"/>
        <filter val="16.61"/>
        <filter val="770.61"/>
        <filter val="2886.73"/>
        <filter val="38.25"/>
        <filter val="169.25"/>
        <filter val="167.68"/>
        <filter val="23.70"/>
        <filter val="43.00"/>
        <filter val="86.80"/>
        <filter val="1"/>
        <filter val="3333.13"/>
        <filter val="303.44"/>
        <filter val="67.05"/>
        <filter val="23.89"/>
      </filters>
    </filterColumn>
    <extLst/>
  </autoFilter>
  <mergeCells count="7">
    <mergeCell ref="A2:E2"/>
    <mergeCell ref="C4:E4"/>
    <mergeCell ref="A4:A6"/>
    <mergeCell ref="B4:B6"/>
    <mergeCell ref="C5:C6"/>
    <mergeCell ref="D5:D6"/>
    <mergeCell ref="E5:E6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B10" sqref="B10:C10"/>
    </sheetView>
  </sheetViews>
  <sheetFormatPr defaultColWidth="10" defaultRowHeight="13.5" outlineLevelCol="2"/>
  <cols>
    <col min="1" max="1" width="44.1083333333333" customWidth="1"/>
    <col min="2" max="2" width="29.3333333333333" customWidth="1"/>
    <col min="3" max="3" width="29.8833333333333" customWidth="1"/>
    <col min="4" max="4" width="9.775" customWidth="1"/>
  </cols>
  <sheetData>
    <row r="1" ht="14.25" customHeight="1" spans="1:3">
      <c r="A1" s="10"/>
      <c r="B1" s="10"/>
      <c r="C1" s="17" t="s">
        <v>216</v>
      </c>
    </row>
    <row r="2" ht="29.4" customHeight="1" spans="1:3">
      <c r="A2" s="11" t="s">
        <v>217</v>
      </c>
      <c r="B2" s="11"/>
      <c r="C2" s="11"/>
    </row>
    <row r="3" ht="14.25" customHeight="1" spans="1:3">
      <c r="A3" s="10"/>
      <c r="B3" s="10"/>
      <c r="C3" s="17" t="s">
        <v>4</v>
      </c>
    </row>
    <row r="4" ht="31.65" customHeight="1" spans="1:3">
      <c r="A4" s="29" t="s">
        <v>218</v>
      </c>
      <c r="B4" s="29" t="s">
        <v>219</v>
      </c>
      <c r="C4" s="29" t="s">
        <v>220</v>
      </c>
    </row>
    <row r="5" ht="17.1" customHeight="1" spans="1:3">
      <c r="A5" s="29" t="s">
        <v>80</v>
      </c>
      <c r="B5" s="29">
        <v>1</v>
      </c>
      <c r="C5" s="29">
        <v>2</v>
      </c>
    </row>
    <row r="6" ht="17.1" customHeight="1" spans="1:3">
      <c r="A6" s="29" t="s">
        <v>10</v>
      </c>
      <c r="B6" s="36">
        <v>1.2</v>
      </c>
      <c r="C6" s="36">
        <v>1.2</v>
      </c>
    </row>
    <row r="7" ht="17.1" customHeight="1" spans="1:3">
      <c r="A7" s="30" t="s">
        <v>221</v>
      </c>
      <c r="B7" s="36">
        <v>1.2</v>
      </c>
      <c r="C7" s="36">
        <v>1.2</v>
      </c>
    </row>
    <row r="8" ht="17.1" customHeight="1" spans="1:3">
      <c r="A8" s="30" t="s">
        <v>222</v>
      </c>
      <c r="B8" s="36"/>
      <c r="C8" s="36"/>
    </row>
    <row r="9" ht="17.1" customHeight="1" spans="1:3">
      <c r="A9" s="30" t="s">
        <v>223</v>
      </c>
      <c r="B9" s="36"/>
      <c r="C9" s="36"/>
    </row>
    <row r="10" ht="17.1" customHeight="1" spans="1:3">
      <c r="A10" s="30" t="s">
        <v>224</v>
      </c>
      <c r="B10" s="36">
        <v>1.2</v>
      </c>
      <c r="C10" s="36">
        <v>1.2</v>
      </c>
    </row>
    <row r="11" ht="17.1" customHeight="1" spans="1:3">
      <c r="A11" s="30" t="s">
        <v>225</v>
      </c>
      <c r="B11" s="36">
        <v>1.2</v>
      </c>
      <c r="C11" s="36">
        <v>1.2</v>
      </c>
    </row>
    <row r="12" ht="17.1" customHeight="1" spans="1:3">
      <c r="A12" s="30" t="s">
        <v>226</v>
      </c>
      <c r="B12" s="36"/>
      <c r="C12" s="36"/>
    </row>
    <row r="13" ht="17.1" customHeight="1" spans="1:3">
      <c r="A13" s="30" t="s">
        <v>227</v>
      </c>
      <c r="B13" s="36"/>
      <c r="C13" s="36"/>
    </row>
    <row r="14" ht="17.1" customHeight="1" spans="1:3">
      <c r="A14" s="30" t="s">
        <v>228</v>
      </c>
      <c r="B14" s="36"/>
      <c r="C14" s="36"/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10" workbookViewId="0">
      <selection activeCell="F16" sqref="F16"/>
    </sheetView>
  </sheetViews>
  <sheetFormatPr defaultColWidth="10" defaultRowHeight="13.5" outlineLevelCol="5"/>
  <cols>
    <col min="1" max="1" width="33.8833333333333" customWidth="1"/>
    <col min="2" max="2" width="11.775" customWidth="1"/>
    <col min="3" max="3" width="31" customWidth="1"/>
    <col min="4" max="4" width="12.2166666666667" customWidth="1"/>
    <col min="5" max="5" width="30.8833333333333" customWidth="1"/>
    <col min="6" max="6" width="11.4416666666667" customWidth="1"/>
    <col min="7" max="7" width="9.775" customWidth="1"/>
  </cols>
  <sheetData>
    <row r="1" ht="14.25" customHeight="1" spans="1:6">
      <c r="A1" s="10"/>
      <c r="B1" s="10"/>
      <c r="C1" s="10"/>
      <c r="D1" s="10"/>
      <c r="E1" s="10"/>
      <c r="F1" s="17" t="s">
        <v>229</v>
      </c>
    </row>
    <row r="2" ht="18" customHeight="1" spans="1:6">
      <c r="A2" s="11" t="s">
        <v>230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4</v>
      </c>
    </row>
    <row r="4" ht="17.1" customHeight="1" spans="1:6">
      <c r="A4" s="29" t="s">
        <v>231</v>
      </c>
      <c r="B4" s="29"/>
      <c r="C4" s="29" t="s">
        <v>232</v>
      </c>
      <c r="D4" s="29"/>
      <c r="E4" s="29"/>
      <c r="F4" s="29"/>
    </row>
    <row r="5" ht="28.8" customHeight="1" spans="1:6">
      <c r="A5" s="29" t="s">
        <v>233</v>
      </c>
      <c r="B5" s="29" t="s">
        <v>234</v>
      </c>
      <c r="C5" s="29" t="s">
        <v>235</v>
      </c>
      <c r="D5" s="29" t="s">
        <v>234</v>
      </c>
      <c r="E5" s="29" t="s">
        <v>235</v>
      </c>
      <c r="F5" s="29" t="s">
        <v>234</v>
      </c>
    </row>
    <row r="6" ht="17.1" customHeight="1" spans="1:6">
      <c r="A6" s="30" t="s">
        <v>236</v>
      </c>
      <c r="B6" s="31">
        <f>B7+B8</f>
        <v>4108.37</v>
      </c>
      <c r="C6" s="30" t="s">
        <v>237</v>
      </c>
      <c r="D6" s="31"/>
      <c r="E6" s="32" t="s">
        <v>238</v>
      </c>
      <c r="F6" s="31">
        <f>SUM(F7:F10)</f>
        <v>3357.020914</v>
      </c>
    </row>
    <row r="7" ht="17.1" customHeight="1" spans="1:6">
      <c r="A7" s="30" t="s">
        <v>239</v>
      </c>
      <c r="B7" s="31">
        <v>3913.08</v>
      </c>
      <c r="C7" s="30" t="s">
        <v>240</v>
      </c>
      <c r="D7" s="31"/>
      <c r="E7" s="32" t="s">
        <v>241</v>
      </c>
      <c r="F7" s="31">
        <v>2886.736197</v>
      </c>
    </row>
    <row r="8" ht="24.6" customHeight="1" spans="1:6">
      <c r="A8" s="30" t="s">
        <v>242</v>
      </c>
      <c r="B8" s="31">
        <f>SUM(B9:B14)</f>
        <v>195.29</v>
      </c>
      <c r="C8" s="30" t="s">
        <v>243</v>
      </c>
      <c r="D8" s="31"/>
      <c r="E8" s="32" t="s">
        <v>244</v>
      </c>
      <c r="F8" s="31">
        <v>192.953877</v>
      </c>
    </row>
    <row r="9" ht="17.1" customHeight="1" spans="1:6">
      <c r="A9" s="30" t="s">
        <v>245</v>
      </c>
      <c r="B9" s="31">
        <v>22.31</v>
      </c>
      <c r="C9" s="30" t="s">
        <v>246</v>
      </c>
      <c r="D9" s="31"/>
      <c r="E9" s="32" t="s">
        <v>247</v>
      </c>
      <c r="F9" s="31">
        <v>277.33084</v>
      </c>
    </row>
    <row r="10" ht="17.1" customHeight="1" spans="1:6">
      <c r="A10" s="30" t="s">
        <v>248</v>
      </c>
      <c r="B10" s="31">
        <v>156.18</v>
      </c>
      <c r="C10" s="30" t="s">
        <v>249</v>
      </c>
      <c r="D10" s="31">
        <v>2939.68</v>
      </c>
      <c r="E10" s="32" t="s">
        <v>250</v>
      </c>
      <c r="F10" s="31"/>
    </row>
    <row r="11" ht="17.1" customHeight="1" spans="1:6">
      <c r="A11" s="30" t="s">
        <v>251</v>
      </c>
      <c r="B11" s="31"/>
      <c r="C11" s="30" t="s">
        <v>252</v>
      </c>
      <c r="D11" s="31"/>
      <c r="E11" s="32" t="s">
        <v>253</v>
      </c>
      <c r="F11" s="31">
        <f>SUM(F12:F21)</f>
        <v>751.34935</v>
      </c>
    </row>
    <row r="12" ht="17.1" customHeight="1" spans="1:6">
      <c r="A12" s="30" t="s">
        <v>254</v>
      </c>
      <c r="B12" s="31">
        <v>16.8</v>
      </c>
      <c r="C12" s="30" t="s">
        <v>255</v>
      </c>
      <c r="D12" s="31"/>
      <c r="E12" s="32" t="s">
        <v>241</v>
      </c>
      <c r="F12" s="33">
        <v>594.88015</v>
      </c>
    </row>
    <row r="13" ht="17.1" customHeight="1" spans="1:6">
      <c r="A13" s="30" t="s">
        <v>256</v>
      </c>
      <c r="B13" s="31"/>
      <c r="C13" s="30" t="s">
        <v>257</v>
      </c>
      <c r="D13" s="31">
        <v>743.03</v>
      </c>
      <c r="E13" s="32" t="s">
        <v>244</v>
      </c>
      <c r="F13" s="33">
        <v>0</v>
      </c>
    </row>
    <row r="14" ht="17.1" customHeight="1" spans="1:6">
      <c r="A14" s="30" t="s">
        <v>258</v>
      </c>
      <c r="B14" s="31"/>
      <c r="C14" s="30" t="s">
        <v>259</v>
      </c>
      <c r="D14" s="31">
        <v>0</v>
      </c>
      <c r="E14" s="32" t="s">
        <v>247</v>
      </c>
      <c r="F14" s="33">
        <v>156.4692</v>
      </c>
    </row>
    <row r="15" ht="17.1" customHeight="1" spans="1:6">
      <c r="A15" s="30" t="s">
        <v>260</v>
      </c>
      <c r="B15" s="31"/>
      <c r="C15" s="30" t="s">
        <v>261</v>
      </c>
      <c r="D15" s="31">
        <v>167.68</v>
      </c>
      <c r="E15" s="32" t="s">
        <v>262</v>
      </c>
      <c r="F15" s="31"/>
    </row>
    <row r="16" ht="17.1" customHeight="1" spans="1:6">
      <c r="A16" s="30" t="s">
        <v>263</v>
      </c>
      <c r="B16" s="31"/>
      <c r="C16" s="30" t="s">
        <v>264</v>
      </c>
      <c r="D16" s="31">
        <v>0</v>
      </c>
      <c r="E16" s="32" t="s">
        <v>265</v>
      </c>
      <c r="F16" s="31"/>
    </row>
    <row r="17" ht="17.1" customHeight="1" spans="1:6">
      <c r="A17" s="30" t="s">
        <v>266</v>
      </c>
      <c r="B17" s="31">
        <f>SUM(B18:B19)</f>
        <v>0</v>
      </c>
      <c r="C17" s="30" t="s">
        <v>267</v>
      </c>
      <c r="D17" s="31">
        <v>0</v>
      </c>
      <c r="E17" s="32" t="s">
        <v>268</v>
      </c>
      <c r="F17" s="31"/>
    </row>
    <row r="18" ht="17.1" customHeight="1" spans="1:6">
      <c r="A18" s="30" t="s">
        <v>269</v>
      </c>
      <c r="B18" s="31"/>
      <c r="C18" s="30" t="s">
        <v>270</v>
      </c>
      <c r="D18" s="31">
        <v>0</v>
      </c>
      <c r="E18" s="32" t="s">
        <v>271</v>
      </c>
      <c r="F18" s="31"/>
    </row>
    <row r="19" ht="17.1" customHeight="1" spans="1:6">
      <c r="A19" s="30" t="s">
        <v>272</v>
      </c>
      <c r="B19" s="31"/>
      <c r="C19" s="30" t="s">
        <v>273</v>
      </c>
      <c r="D19" s="31">
        <v>0</v>
      </c>
      <c r="E19" s="32" t="s">
        <v>274</v>
      </c>
      <c r="F19" s="31"/>
    </row>
    <row r="20" ht="17.1" customHeight="1" spans="1:6">
      <c r="A20" s="30" t="s">
        <v>275</v>
      </c>
      <c r="B20" s="31">
        <f>SUM(B21:B23)</f>
        <v>0</v>
      </c>
      <c r="C20" s="30" t="s">
        <v>276</v>
      </c>
      <c r="D20" s="31">
        <v>0</v>
      </c>
      <c r="E20" s="32" t="s">
        <v>277</v>
      </c>
      <c r="F20" s="31"/>
    </row>
    <row r="21" ht="17.1" customHeight="1" spans="1:6">
      <c r="A21" s="30" t="s">
        <v>278</v>
      </c>
      <c r="B21" s="31"/>
      <c r="C21" s="30" t="s">
        <v>279</v>
      </c>
      <c r="D21" s="31">
        <v>0</v>
      </c>
      <c r="E21" s="32" t="s">
        <v>280</v>
      </c>
      <c r="F21" s="31"/>
    </row>
    <row r="22" ht="17.1" customHeight="1" spans="1:6">
      <c r="A22" s="30" t="s">
        <v>281</v>
      </c>
      <c r="B22" s="31"/>
      <c r="C22" s="30" t="s">
        <v>282</v>
      </c>
      <c r="D22" s="31">
        <v>0</v>
      </c>
      <c r="E22" s="32"/>
      <c r="F22" s="31"/>
    </row>
    <row r="23" ht="17.1" customHeight="1" spans="1:6">
      <c r="A23" s="30" t="s">
        <v>283</v>
      </c>
      <c r="B23" s="31"/>
      <c r="C23" s="30" t="s">
        <v>284</v>
      </c>
      <c r="D23" s="31">
        <v>0</v>
      </c>
      <c r="E23" s="32"/>
      <c r="F23" s="31"/>
    </row>
    <row r="24" ht="17.1" customHeight="1" spans="1:6">
      <c r="A24" s="30"/>
      <c r="B24" s="31"/>
      <c r="C24" s="30" t="s">
        <v>285</v>
      </c>
      <c r="D24" s="31">
        <v>0</v>
      </c>
      <c r="E24" s="32"/>
      <c r="F24" s="31"/>
    </row>
    <row r="25" ht="17.1" customHeight="1" spans="1:6">
      <c r="A25" s="30"/>
      <c r="B25" s="31"/>
      <c r="C25" s="30" t="s">
        <v>286</v>
      </c>
      <c r="D25" s="31">
        <v>257.98</v>
      </c>
      <c r="E25" s="32"/>
      <c r="F25" s="31"/>
    </row>
    <row r="26" ht="17.1" customHeight="1" spans="1:6">
      <c r="A26" s="30"/>
      <c r="B26" s="34"/>
      <c r="C26" s="30" t="s">
        <v>287</v>
      </c>
      <c r="D26" s="31"/>
      <c r="E26" s="30"/>
      <c r="F26" s="34"/>
    </row>
    <row r="27" ht="17.1" customHeight="1" spans="1:6">
      <c r="A27" s="30"/>
      <c r="B27" s="31"/>
      <c r="C27" s="30" t="s">
        <v>288</v>
      </c>
      <c r="D27" s="31"/>
      <c r="E27" s="32"/>
      <c r="F27" s="31"/>
    </row>
    <row r="28" ht="17.1" customHeight="1" spans="1:6">
      <c r="A28" s="30"/>
      <c r="B28" s="31"/>
      <c r="C28" s="30" t="s">
        <v>289</v>
      </c>
      <c r="D28" s="31"/>
      <c r="E28" s="32"/>
      <c r="F28" s="31"/>
    </row>
    <row r="29" ht="17.1" customHeight="1" spans="1:6">
      <c r="A29" s="30"/>
      <c r="B29" s="31"/>
      <c r="C29" s="30" t="s">
        <v>290</v>
      </c>
      <c r="D29" s="31"/>
      <c r="E29" s="32"/>
      <c r="F29" s="31"/>
    </row>
    <row r="30" ht="17.1" customHeight="1" spans="1:6">
      <c r="A30" s="30"/>
      <c r="B30" s="31"/>
      <c r="C30" s="30" t="s">
        <v>291</v>
      </c>
      <c r="D30" s="31"/>
      <c r="E30" s="32"/>
      <c r="F30" s="31"/>
    </row>
    <row r="31" ht="17.1" customHeight="1" spans="1:6">
      <c r="A31" s="30"/>
      <c r="B31" s="31"/>
      <c r="C31" s="30" t="s">
        <v>292</v>
      </c>
      <c r="D31" s="31"/>
      <c r="E31" s="32"/>
      <c r="F31" s="31"/>
    </row>
    <row r="32" ht="17.1" customHeight="1" spans="1:6">
      <c r="A32" s="30"/>
      <c r="B32" s="31"/>
      <c r="C32" s="30" t="s">
        <v>293</v>
      </c>
      <c r="D32" s="31"/>
      <c r="E32" s="32"/>
      <c r="F32" s="31"/>
    </row>
    <row r="33" ht="17.1" customHeight="1" spans="1:6">
      <c r="A33" s="30"/>
      <c r="B33" s="31"/>
      <c r="C33" s="30" t="s">
        <v>294</v>
      </c>
      <c r="D33" s="31"/>
      <c r="E33" s="32"/>
      <c r="F33" s="31"/>
    </row>
    <row r="34" ht="17.1" customHeight="1" spans="1:6">
      <c r="A34" s="30"/>
      <c r="B34" s="31"/>
      <c r="C34" s="30"/>
      <c r="D34" s="31"/>
      <c r="E34" s="32"/>
      <c r="F34" s="31"/>
    </row>
    <row r="35" ht="17.1" customHeight="1" spans="1:6">
      <c r="A35" s="35" t="s">
        <v>45</v>
      </c>
      <c r="B35" s="31">
        <f>SUM(B6+B15+B16+B17+B20)</f>
        <v>4108.37</v>
      </c>
      <c r="C35" s="35" t="s">
        <v>46</v>
      </c>
      <c r="D35" s="31">
        <f>SUM(D6:D33)</f>
        <v>4108.37</v>
      </c>
      <c r="E35" s="35" t="s">
        <v>46</v>
      </c>
      <c r="F35" s="31">
        <f>F6+F11</f>
        <v>4108.370264</v>
      </c>
    </row>
    <row r="36" ht="17.1" customHeight="1" spans="1:6">
      <c r="A36" s="30" t="s">
        <v>295</v>
      </c>
      <c r="B36" s="31">
        <f>SUM(B37:B41)</f>
        <v>0</v>
      </c>
      <c r="C36" s="30" t="s">
        <v>296</v>
      </c>
      <c r="D36" s="31"/>
      <c r="E36" s="32" t="s">
        <v>297</v>
      </c>
      <c r="F36" s="31">
        <f>SUM(F37:F38)</f>
        <v>0</v>
      </c>
    </row>
    <row r="37" ht="17.1" customHeight="1" spans="1:6">
      <c r="A37" s="30" t="s">
        <v>298</v>
      </c>
      <c r="B37" s="31"/>
      <c r="C37" s="30"/>
      <c r="D37" s="31"/>
      <c r="E37" s="32" t="s">
        <v>299</v>
      </c>
      <c r="F37" s="31"/>
    </row>
    <row r="38" ht="17.1" customHeight="1" spans="1:6">
      <c r="A38" s="30" t="s">
        <v>300</v>
      </c>
      <c r="B38" s="31"/>
      <c r="C38" s="30"/>
      <c r="D38" s="31"/>
      <c r="E38" s="32" t="s">
        <v>301</v>
      </c>
      <c r="F38" s="31"/>
    </row>
    <row r="39" ht="17.1" customHeight="1" spans="1:6">
      <c r="A39" s="30" t="s">
        <v>302</v>
      </c>
      <c r="B39" s="31"/>
      <c r="C39" s="30"/>
      <c r="D39" s="31"/>
      <c r="E39" s="32" t="s">
        <v>303</v>
      </c>
      <c r="F39" s="31"/>
    </row>
    <row r="40" ht="27.15" customHeight="1" spans="1:6">
      <c r="A40" s="30" t="s">
        <v>304</v>
      </c>
      <c r="B40" s="31"/>
      <c r="C40" s="30"/>
      <c r="D40" s="31"/>
      <c r="E40" s="32"/>
      <c r="F40" s="31"/>
    </row>
    <row r="41" ht="27.15" customHeight="1" spans="1:6">
      <c r="A41" s="30" t="s">
        <v>305</v>
      </c>
      <c r="B41" s="31"/>
      <c r="C41" s="30"/>
      <c r="D41" s="31"/>
      <c r="E41" s="32"/>
      <c r="F41" s="31"/>
    </row>
    <row r="42" ht="17.1" customHeight="1" spans="1:6">
      <c r="A42" s="30"/>
      <c r="B42" s="31"/>
      <c r="C42" s="30"/>
      <c r="D42" s="31"/>
      <c r="E42" s="32"/>
      <c r="F42" s="31"/>
    </row>
    <row r="43" ht="17.1" customHeight="1" spans="1:6">
      <c r="A43" s="30"/>
      <c r="B43" s="31"/>
      <c r="C43" s="30"/>
      <c r="D43" s="31"/>
      <c r="E43" s="32"/>
      <c r="F43" s="31"/>
    </row>
    <row r="44" ht="17.1" customHeight="1" spans="1:6">
      <c r="A44" s="35" t="s">
        <v>306</v>
      </c>
      <c r="B44" s="31">
        <f>B35+B36</f>
        <v>4108.37</v>
      </c>
      <c r="C44" s="35" t="s">
        <v>307</v>
      </c>
      <c r="D44" s="31">
        <f>D35+D36</f>
        <v>4108.37</v>
      </c>
      <c r="E44" s="35" t="s">
        <v>307</v>
      </c>
      <c r="F44" s="31">
        <f>F35+F36</f>
        <v>4108.370264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topLeftCell="A7" workbookViewId="0">
      <selection activeCell="O18" sqref="O18"/>
    </sheetView>
  </sheetViews>
  <sheetFormatPr defaultColWidth="10" defaultRowHeight="13.5"/>
  <cols>
    <col min="1" max="3" width="3" customWidth="1"/>
    <col min="4" max="4" width="7.44166666666667" customWidth="1"/>
    <col min="5" max="5" width="25.775" customWidth="1"/>
    <col min="6" max="6" width="10.5583333333333" customWidth="1"/>
    <col min="7" max="7" width="9.44166666666667" customWidth="1"/>
    <col min="8" max="8" width="10.6666666666667" customWidth="1"/>
    <col min="9" max="9" width="5.88333333333333" customWidth="1"/>
    <col min="10" max="10" width="6.21666666666667" customWidth="1"/>
    <col min="11" max="11" width="7.10833333333333" customWidth="1"/>
    <col min="12" max="12" width="5.88333333333333" customWidth="1"/>
    <col min="13" max="13" width="5" customWidth="1"/>
    <col min="14" max="14" width="5.44166666666667" customWidth="1"/>
    <col min="15" max="15" width="5.33333333333333" customWidth="1"/>
    <col min="16" max="16" width="3.10833333333333" customWidth="1"/>
    <col min="17" max="17" width="2.775" customWidth="1"/>
    <col min="18" max="18" width="3.33333333333333" customWidth="1"/>
    <col min="19" max="19" width="3.775" customWidth="1"/>
    <col min="20" max="21" width="3" customWidth="1"/>
    <col min="22" max="22" width="3.44166666666667" customWidth="1"/>
    <col min="23" max="23" width="2.21666666666667" customWidth="1"/>
    <col min="24" max="24" width="2.88333333333333" customWidth="1"/>
    <col min="25" max="25" width="2.775" customWidth="1"/>
    <col min="26" max="26" width="4.10833333333333" customWidth="1"/>
    <col min="27" max="27" width="4.33333333333333" customWidth="1"/>
    <col min="28" max="28" width="4.21666666666667" customWidth="1"/>
    <col min="29" max="29" width="6" customWidth="1"/>
    <col min="30" max="30" width="5.88333333333333" customWidth="1"/>
    <col min="31" max="31" width="9.7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308</v>
      </c>
      <c r="AD1" s="26"/>
    </row>
    <row r="2" ht="26.4" customHeight="1" spans="4:30">
      <c r="D2" s="11" t="s">
        <v>309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7" t="s">
        <v>4</v>
      </c>
      <c r="AD3" s="28"/>
    </row>
    <row r="4" ht="14.25" customHeight="1" spans="1:30">
      <c r="A4" s="12" t="s">
        <v>57</v>
      </c>
      <c r="B4" s="12"/>
      <c r="C4" s="12"/>
      <c r="D4" s="12" t="s">
        <v>310</v>
      </c>
      <c r="E4" s="12" t="s">
        <v>311</v>
      </c>
      <c r="F4" s="12" t="s">
        <v>312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64</v>
      </c>
      <c r="B5" s="12" t="s">
        <v>65</v>
      </c>
      <c r="C5" s="12" t="s">
        <v>66</v>
      </c>
      <c r="D5" s="12"/>
      <c r="E5" s="12"/>
      <c r="F5" s="12" t="s">
        <v>60</v>
      </c>
      <c r="G5" s="12" t="s">
        <v>313</v>
      </c>
      <c r="H5" s="12"/>
      <c r="I5" s="12"/>
      <c r="J5" s="12"/>
      <c r="K5" s="12"/>
      <c r="L5" s="12"/>
      <c r="M5" s="12"/>
      <c r="N5" s="12"/>
      <c r="O5" s="12"/>
      <c r="P5" s="12" t="s">
        <v>314</v>
      </c>
      <c r="Q5" s="12" t="s">
        <v>315</v>
      </c>
      <c r="R5" s="12" t="s">
        <v>316</v>
      </c>
      <c r="S5" s="12"/>
      <c r="T5" s="12"/>
      <c r="U5" s="12" t="s">
        <v>317</v>
      </c>
      <c r="V5" s="12"/>
      <c r="W5" s="12"/>
      <c r="X5" s="12"/>
      <c r="Y5" s="12" t="s">
        <v>318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10</v>
      </c>
      <c r="H6" s="12" t="s">
        <v>319</v>
      </c>
      <c r="I6" s="12" t="s">
        <v>320</v>
      </c>
      <c r="J6" s="12"/>
      <c r="K6" s="12"/>
      <c r="L6" s="12"/>
      <c r="M6" s="12"/>
      <c r="N6" s="12"/>
      <c r="O6" s="12"/>
      <c r="P6" s="12"/>
      <c r="Q6" s="12"/>
      <c r="R6" s="12" t="s">
        <v>67</v>
      </c>
      <c r="S6" s="12" t="s">
        <v>321</v>
      </c>
      <c r="T6" s="12" t="s">
        <v>322</v>
      </c>
      <c r="U6" s="12" t="s">
        <v>67</v>
      </c>
      <c r="V6" s="12" t="s">
        <v>323</v>
      </c>
      <c r="W6" s="12" t="s">
        <v>324</v>
      </c>
      <c r="X6" s="12" t="s">
        <v>322</v>
      </c>
      <c r="Y6" s="12" t="s">
        <v>67</v>
      </c>
      <c r="Z6" s="12" t="s">
        <v>325</v>
      </c>
      <c r="AA6" s="12" t="s">
        <v>326</v>
      </c>
      <c r="AB6" s="12" t="s">
        <v>327</v>
      </c>
      <c r="AC6" s="12" t="s">
        <v>328</v>
      </c>
      <c r="AD6" s="12" t="s">
        <v>329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67</v>
      </c>
      <c r="J7" s="12" t="s">
        <v>330</v>
      </c>
      <c r="K7" s="12" t="s">
        <v>331</v>
      </c>
      <c r="L7" s="12" t="s">
        <v>332</v>
      </c>
      <c r="M7" s="12" t="s">
        <v>333</v>
      </c>
      <c r="N7" s="12" t="s">
        <v>334</v>
      </c>
      <c r="O7" s="12" t="s">
        <v>335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80</v>
      </c>
      <c r="B8" s="12" t="s">
        <v>80</v>
      </c>
      <c r="C8" s="12" t="s">
        <v>80</v>
      </c>
      <c r="D8" s="12" t="s">
        <v>80</v>
      </c>
      <c r="E8" s="12" t="s">
        <v>80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7"/>
      <c r="B9" s="7"/>
      <c r="C9" s="7"/>
      <c r="D9" s="5" t="s">
        <v>336</v>
      </c>
      <c r="E9" s="24" t="s">
        <v>337</v>
      </c>
      <c r="F9" s="8">
        <v>4108.370264</v>
      </c>
      <c r="G9" s="8">
        <v>4108.370264</v>
      </c>
      <c r="H9" s="8">
        <v>3913.082264</v>
      </c>
      <c r="I9" s="8">
        <v>195.288</v>
      </c>
      <c r="J9" s="8">
        <v>22.308</v>
      </c>
      <c r="K9" s="8">
        <v>156.18</v>
      </c>
      <c r="L9" s="8">
        <v>0</v>
      </c>
      <c r="M9" s="8">
        <v>16.8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14" t="s">
        <v>81</v>
      </c>
      <c r="B10" s="14" t="s">
        <v>82</v>
      </c>
      <c r="C10" s="14" t="s">
        <v>83</v>
      </c>
      <c r="D10" s="13" t="s">
        <v>303</v>
      </c>
      <c r="E10" s="25" t="s">
        <v>85</v>
      </c>
      <c r="F10" s="15">
        <v>180.078</v>
      </c>
      <c r="G10" s="15">
        <v>180.078</v>
      </c>
      <c r="H10" s="15">
        <v>23.898</v>
      </c>
      <c r="I10" s="15">
        <v>156.18</v>
      </c>
      <c r="J10" s="15">
        <v>0</v>
      </c>
      <c r="K10" s="15">
        <v>156.18</v>
      </c>
      <c r="L10" s="15">
        <v>0</v>
      </c>
      <c r="M10" s="15"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14" t="s">
        <v>81</v>
      </c>
      <c r="B11" s="14" t="s">
        <v>82</v>
      </c>
      <c r="C11" s="14" t="s">
        <v>82</v>
      </c>
      <c r="D11" s="13" t="s">
        <v>303</v>
      </c>
      <c r="E11" s="25" t="s">
        <v>86</v>
      </c>
      <c r="F11" s="15">
        <v>2737.293543</v>
      </c>
      <c r="G11" s="15">
        <v>2737.293543</v>
      </c>
      <c r="H11" s="15">
        <v>2720.493543</v>
      </c>
      <c r="I11" s="15">
        <v>16.8</v>
      </c>
      <c r="J11" s="15">
        <v>0</v>
      </c>
      <c r="K11" s="15">
        <v>0</v>
      </c>
      <c r="L11" s="15">
        <v>0</v>
      </c>
      <c r="M11" s="15">
        <v>16.8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14" t="s">
        <v>81</v>
      </c>
      <c r="B12" s="14" t="s">
        <v>87</v>
      </c>
      <c r="C12" s="14" t="s">
        <v>88</v>
      </c>
      <c r="D12" s="13" t="s">
        <v>303</v>
      </c>
      <c r="E12" s="25" t="s">
        <v>89</v>
      </c>
      <c r="F12" s="15">
        <v>22.308</v>
      </c>
      <c r="G12" s="15">
        <v>22.308</v>
      </c>
      <c r="H12" s="15">
        <v>0</v>
      </c>
      <c r="I12" s="15">
        <v>22.308</v>
      </c>
      <c r="J12" s="15">
        <v>22.308</v>
      </c>
      <c r="K12" s="15">
        <v>0</v>
      </c>
      <c r="L12" s="15">
        <v>0</v>
      </c>
      <c r="M12" s="15">
        <v>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20.4" customHeight="1" spans="1:30">
      <c r="A13" s="14" t="s">
        <v>90</v>
      </c>
      <c r="B13" s="14" t="s">
        <v>91</v>
      </c>
      <c r="C13" s="14" t="s">
        <v>82</v>
      </c>
      <c r="D13" s="13" t="s">
        <v>303</v>
      </c>
      <c r="E13" s="25" t="s">
        <v>92</v>
      </c>
      <c r="F13" s="15">
        <v>227.07664</v>
      </c>
      <c r="G13" s="15">
        <v>227.07664</v>
      </c>
      <c r="H13" s="15">
        <v>227.07664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22.2" customHeight="1" spans="1:30">
      <c r="A14" s="14" t="s">
        <v>90</v>
      </c>
      <c r="B14" s="14" t="s">
        <v>91</v>
      </c>
      <c r="C14" s="14" t="s">
        <v>91</v>
      </c>
      <c r="D14" s="13" t="s">
        <v>303</v>
      </c>
      <c r="E14" s="25" t="s">
        <v>93</v>
      </c>
      <c r="F14" s="15">
        <v>343.968614</v>
      </c>
      <c r="G14" s="15">
        <v>343.968614</v>
      </c>
      <c r="H14" s="15">
        <v>343.968614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65" customHeight="1" spans="1:30">
      <c r="A15" s="14" t="s">
        <v>90</v>
      </c>
      <c r="B15" s="14" t="s">
        <v>91</v>
      </c>
      <c r="C15" s="14" t="s">
        <v>94</v>
      </c>
      <c r="D15" s="13" t="s">
        <v>303</v>
      </c>
      <c r="E15" s="25" t="s">
        <v>95</v>
      </c>
      <c r="F15" s="15">
        <v>171.984307</v>
      </c>
      <c r="G15" s="15">
        <v>171.984307</v>
      </c>
      <c r="H15" s="15">
        <v>171.984307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14" t="s">
        <v>96</v>
      </c>
      <c r="B16" s="14" t="s">
        <v>97</v>
      </c>
      <c r="C16" s="14" t="s">
        <v>82</v>
      </c>
      <c r="D16" s="13" t="s">
        <v>303</v>
      </c>
      <c r="E16" s="25" t="s">
        <v>98</v>
      </c>
      <c r="F16" s="15">
        <v>167.684699</v>
      </c>
      <c r="G16" s="15">
        <v>167.684699</v>
      </c>
      <c r="H16" s="15">
        <v>167.684699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 t="s">
        <v>99</v>
      </c>
      <c r="B17" s="14" t="s">
        <v>82</v>
      </c>
      <c r="C17" s="14" t="s">
        <v>83</v>
      </c>
      <c r="D17" s="13" t="s">
        <v>303</v>
      </c>
      <c r="E17" s="25" t="s">
        <v>100</v>
      </c>
      <c r="F17" s="15">
        <v>257.976461</v>
      </c>
      <c r="G17" s="15">
        <v>257.976461</v>
      </c>
      <c r="H17" s="15">
        <v>257.976461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2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24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2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2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65" customHeight="1" spans="1:30">
      <c r="A24" s="7"/>
      <c r="B24" s="7"/>
      <c r="C24" s="7"/>
      <c r="D24" s="5"/>
      <c r="E24" s="2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2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2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2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M16" sqref="M16"/>
    </sheetView>
  </sheetViews>
  <sheetFormatPr defaultColWidth="10" defaultRowHeight="13.5"/>
  <cols>
    <col min="1" max="3" width="3.775" style="1" customWidth="1"/>
    <col min="4" max="4" width="7.44166666666667" style="1" customWidth="1"/>
    <col min="5" max="5" width="27.2166666666667" style="1" customWidth="1"/>
    <col min="6" max="6" width="9.10833333333333" style="1" customWidth="1"/>
    <col min="7" max="7" width="8.21666666666667" style="1" customWidth="1"/>
    <col min="8" max="8" width="8.66666666666667" style="1" customWidth="1"/>
    <col min="9" max="9" width="6.21666666666667" style="1" customWidth="1"/>
    <col min="10" max="10" width="8.21666666666667" style="1" customWidth="1"/>
    <col min="11" max="11" width="7.55833333333333" style="1" customWidth="1"/>
    <col min="12" max="12" width="7.44166666666667" style="1" customWidth="1"/>
    <col min="13" max="13" width="6" style="1" customWidth="1"/>
    <col min="14" max="14" width="7.44166666666667" style="1" customWidth="1"/>
    <col min="15" max="15" width="5.88333333333333" style="1" customWidth="1"/>
    <col min="16" max="16" width="5" style="1" customWidth="1"/>
    <col min="17" max="17" width="5.10833333333333" style="1" customWidth="1"/>
    <col min="18" max="18" width="5.21666666666667" style="1" customWidth="1"/>
    <col min="19" max="19" width="5.44166666666667" style="1" customWidth="1"/>
    <col min="20" max="20" width="4" style="1" customWidth="1"/>
    <col min="21" max="21" width="4.775" style="1" customWidth="1"/>
    <col min="22" max="22" width="3.33333333333333" style="1" customWidth="1"/>
    <col min="23" max="23" width="2.33333333333333" style="1" customWidth="1"/>
    <col min="24" max="24" width="3.33333333333333" style="1" customWidth="1"/>
    <col min="25" max="25" width="3.21666666666667" style="1" customWidth="1"/>
    <col min="26" max="26" width="9.775" style="1" customWidth="1"/>
    <col min="27" max="16384" width="10" style="1"/>
  </cols>
  <sheetData>
    <row r="1" customHeight="1" spans="1:25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338</v>
      </c>
      <c r="Y1" s="9"/>
    </row>
    <row r="2" ht="19.5" customHeight="1" spans="1:25">
      <c r="A2" s="3" t="s">
        <v>339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3" t="s">
        <v>4</v>
      </c>
      <c r="X3" s="23"/>
      <c r="Y3" s="23"/>
    </row>
    <row r="4" ht="25.5" customHeight="1" spans="1:25">
      <c r="A4" s="4" t="s">
        <v>57</v>
      </c>
      <c r="B4" s="4"/>
      <c r="C4" s="4"/>
      <c r="D4" s="4" t="s">
        <v>310</v>
      </c>
      <c r="E4" s="4" t="s">
        <v>340</v>
      </c>
      <c r="F4" s="4" t="s">
        <v>60</v>
      </c>
      <c r="G4" s="4" t="s">
        <v>61</v>
      </c>
      <c r="H4" s="4"/>
      <c r="I4" s="4"/>
      <c r="J4" s="4"/>
      <c r="K4" s="4"/>
      <c r="L4" s="4" t="s">
        <v>62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63</v>
      </c>
      <c r="X4" s="4"/>
      <c r="Y4" s="4"/>
    </row>
    <row r="5" ht="63.45" customHeight="1" spans="1:25">
      <c r="A5" s="4" t="s">
        <v>64</v>
      </c>
      <c r="B5" s="4" t="s">
        <v>65</v>
      </c>
      <c r="C5" s="4" t="s">
        <v>66</v>
      </c>
      <c r="D5" s="4"/>
      <c r="E5" s="4"/>
      <c r="F5" s="4"/>
      <c r="G5" s="4" t="s">
        <v>67</v>
      </c>
      <c r="H5" s="4" t="s">
        <v>68</v>
      </c>
      <c r="I5" s="4" t="s">
        <v>69</v>
      </c>
      <c r="J5" s="4" t="s">
        <v>70</v>
      </c>
      <c r="K5" s="4" t="s">
        <v>71</v>
      </c>
      <c r="L5" s="4" t="s">
        <v>67</v>
      </c>
      <c r="M5" s="4" t="s">
        <v>68</v>
      </c>
      <c r="N5" s="4" t="s">
        <v>69</v>
      </c>
      <c r="O5" s="4" t="s">
        <v>70</v>
      </c>
      <c r="P5" s="4" t="s">
        <v>72</v>
      </c>
      <c r="Q5" s="4" t="s">
        <v>73</v>
      </c>
      <c r="R5" s="4" t="s">
        <v>74</v>
      </c>
      <c r="S5" s="4" t="s">
        <v>75</v>
      </c>
      <c r="T5" s="4" t="s">
        <v>76</v>
      </c>
      <c r="U5" s="4" t="s">
        <v>71</v>
      </c>
      <c r="V5" s="4" t="s">
        <v>77</v>
      </c>
      <c r="W5" s="4" t="s">
        <v>67</v>
      </c>
      <c r="X5" s="4" t="s">
        <v>61</v>
      </c>
      <c r="Y5" s="4" t="s">
        <v>78</v>
      </c>
    </row>
    <row r="6" ht="14.25" customHeight="1" spans="1:25">
      <c r="A6" s="4" t="s">
        <v>79</v>
      </c>
      <c r="B6" s="4" t="s">
        <v>79</v>
      </c>
      <c r="C6" s="4" t="s">
        <v>79</v>
      </c>
      <c r="D6" s="4" t="s">
        <v>80</v>
      </c>
      <c r="E6" s="4" t="s">
        <v>80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18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 t="s">
        <v>336</v>
      </c>
      <c r="E7" s="5" t="s">
        <v>337</v>
      </c>
      <c r="F7" s="8">
        <v>4108.370264</v>
      </c>
      <c r="G7" s="8">
        <v>3357.020914</v>
      </c>
      <c r="H7" s="8">
        <v>2886.736197</v>
      </c>
      <c r="I7" s="8">
        <v>192.953877</v>
      </c>
      <c r="J7" s="19">
        <v>277.33084</v>
      </c>
      <c r="K7" s="20"/>
      <c r="L7" s="21">
        <v>751.34935</v>
      </c>
      <c r="M7" s="8">
        <v>594.88015</v>
      </c>
      <c r="N7" s="8">
        <v>0</v>
      </c>
      <c r="O7" s="8">
        <v>156.4692</v>
      </c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 t="s">
        <v>81</v>
      </c>
      <c r="B8" s="5" t="s">
        <v>82</v>
      </c>
      <c r="C8" s="5" t="s">
        <v>83</v>
      </c>
      <c r="D8" s="5" t="s">
        <v>84</v>
      </c>
      <c r="E8" s="5" t="s">
        <v>85</v>
      </c>
      <c r="F8" s="8">
        <v>180.078</v>
      </c>
      <c r="G8" s="8">
        <v>23.898</v>
      </c>
      <c r="H8" s="8">
        <v>0</v>
      </c>
      <c r="I8" s="8">
        <v>23.7</v>
      </c>
      <c r="J8" s="19">
        <v>0.198</v>
      </c>
      <c r="K8" s="20"/>
      <c r="L8" s="21">
        <v>156.18</v>
      </c>
      <c r="M8" s="8">
        <v>156.18</v>
      </c>
      <c r="N8" s="8">
        <v>0</v>
      </c>
      <c r="O8" s="8">
        <v>0</v>
      </c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 t="s">
        <v>81</v>
      </c>
      <c r="B9" s="5" t="s">
        <v>82</v>
      </c>
      <c r="C9" s="5" t="s">
        <v>82</v>
      </c>
      <c r="D9" s="5" t="s">
        <v>84</v>
      </c>
      <c r="E9" s="5" t="s">
        <v>86</v>
      </c>
      <c r="F9" s="8">
        <v>2737.293543</v>
      </c>
      <c r="G9" s="8">
        <v>2164.432193</v>
      </c>
      <c r="H9" s="8">
        <v>1945.122116</v>
      </c>
      <c r="I9" s="8">
        <v>169.253877</v>
      </c>
      <c r="J9" s="19">
        <v>50.0562</v>
      </c>
      <c r="K9" s="20"/>
      <c r="L9" s="21">
        <v>572.86135</v>
      </c>
      <c r="M9" s="8">
        <v>438.70015</v>
      </c>
      <c r="N9" s="8">
        <v>0</v>
      </c>
      <c r="O9" s="8">
        <v>134.1612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 t="s">
        <v>81</v>
      </c>
      <c r="B10" s="5" t="s">
        <v>87</v>
      </c>
      <c r="C10" s="5" t="s">
        <v>88</v>
      </c>
      <c r="D10" s="7" t="s">
        <v>84</v>
      </c>
      <c r="E10" s="5" t="s">
        <v>89</v>
      </c>
      <c r="F10" s="8">
        <v>22.308</v>
      </c>
      <c r="G10" s="8">
        <v>0</v>
      </c>
      <c r="H10" s="8">
        <v>0</v>
      </c>
      <c r="I10" s="8">
        <v>0</v>
      </c>
      <c r="J10" s="19">
        <v>0</v>
      </c>
      <c r="K10" s="20"/>
      <c r="L10" s="21">
        <v>22.308</v>
      </c>
      <c r="M10" s="8">
        <v>0</v>
      </c>
      <c r="N10" s="8">
        <v>0</v>
      </c>
      <c r="O10" s="8">
        <v>22.308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5" t="s">
        <v>90</v>
      </c>
      <c r="B11" s="5" t="s">
        <v>91</v>
      </c>
      <c r="C11" s="5" t="s">
        <v>82</v>
      </c>
      <c r="D11" s="7" t="s">
        <v>84</v>
      </c>
      <c r="E11" s="5" t="s">
        <v>92</v>
      </c>
      <c r="F11" s="8">
        <v>227.07664</v>
      </c>
      <c r="G11" s="8">
        <v>227.07664</v>
      </c>
      <c r="H11" s="8">
        <v>0</v>
      </c>
      <c r="I11" s="8">
        <v>0</v>
      </c>
      <c r="J11" s="8">
        <v>227.07664</v>
      </c>
      <c r="K11" s="22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23.4" customHeight="1" spans="1:25">
      <c r="A12" s="5" t="s">
        <v>90</v>
      </c>
      <c r="B12" s="5" t="s">
        <v>91</v>
      </c>
      <c r="C12" s="5" t="s">
        <v>91</v>
      </c>
      <c r="D12" s="7" t="s">
        <v>84</v>
      </c>
      <c r="E12" s="5" t="s">
        <v>93</v>
      </c>
      <c r="F12" s="8">
        <v>343.968614</v>
      </c>
      <c r="G12" s="8">
        <v>343.968614</v>
      </c>
      <c r="H12" s="8">
        <v>343.968614</v>
      </c>
      <c r="I12" s="8">
        <v>0</v>
      </c>
      <c r="J12" s="8">
        <v>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21.6" customHeight="1" spans="1:25">
      <c r="A13" s="5" t="s">
        <v>90</v>
      </c>
      <c r="B13" s="5" t="s">
        <v>91</v>
      </c>
      <c r="C13" s="5" t="s">
        <v>94</v>
      </c>
      <c r="D13" s="7" t="s">
        <v>84</v>
      </c>
      <c r="E13" s="5" t="s">
        <v>95</v>
      </c>
      <c r="F13" s="8">
        <v>171.984307</v>
      </c>
      <c r="G13" s="8">
        <v>171.984307</v>
      </c>
      <c r="H13" s="8">
        <v>171.984307</v>
      </c>
      <c r="I13" s="8">
        <v>0</v>
      </c>
      <c r="J13" s="8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5" t="s">
        <v>96</v>
      </c>
      <c r="B14" s="5" t="s">
        <v>97</v>
      </c>
      <c r="C14" s="5" t="s">
        <v>82</v>
      </c>
      <c r="D14" s="7" t="s">
        <v>84</v>
      </c>
      <c r="E14" s="5" t="s">
        <v>98</v>
      </c>
      <c r="F14" s="8">
        <v>167.684699</v>
      </c>
      <c r="G14" s="8">
        <v>167.684699</v>
      </c>
      <c r="H14" s="8">
        <v>167.684699</v>
      </c>
      <c r="I14" s="8">
        <v>0</v>
      </c>
      <c r="J14" s="8"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 t="s">
        <v>99</v>
      </c>
      <c r="B15" s="5" t="s">
        <v>82</v>
      </c>
      <c r="C15" s="5" t="s">
        <v>83</v>
      </c>
      <c r="D15" s="7" t="s">
        <v>84</v>
      </c>
      <c r="E15" s="5" t="s">
        <v>100</v>
      </c>
      <c r="F15" s="8">
        <v>257.976461</v>
      </c>
      <c r="G15" s="8">
        <v>257.976461</v>
      </c>
      <c r="H15" s="8">
        <v>257.976461</v>
      </c>
      <c r="I15" s="8">
        <v>0</v>
      </c>
      <c r="J15" s="8"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" sqref="A1:Y12"/>
    </sheetView>
  </sheetViews>
  <sheetFormatPr defaultColWidth="10" defaultRowHeight="13.5"/>
  <cols>
    <col min="1" max="3" width="3.775" style="1" customWidth="1"/>
    <col min="4" max="4" width="4.775" style="1" customWidth="1"/>
    <col min="5" max="5" width="8.10833333333333" style="1" customWidth="1"/>
    <col min="6" max="6" width="3.88333333333333" style="1" customWidth="1"/>
    <col min="7" max="7" width="4.10833333333333" style="1" customWidth="1"/>
    <col min="8" max="8" width="5.44166666666667" style="1" customWidth="1"/>
    <col min="9" max="9" width="6.10833333333333" style="1" customWidth="1"/>
    <col min="10" max="11" width="6.44166666666667" style="1" customWidth="1"/>
    <col min="12" max="12" width="3.775" style="1" customWidth="1"/>
    <col min="13" max="13" width="6.33333333333333" style="1" customWidth="1"/>
    <col min="14" max="14" width="6.775" style="1" customWidth="1"/>
    <col min="15" max="15" width="6.66666666666667" style="1" customWidth="1"/>
    <col min="16" max="16" width="7.775" style="1" customWidth="1"/>
    <col min="17" max="17" width="7.21666666666667" style="1" customWidth="1"/>
    <col min="18" max="18" width="4.66666666666667" style="1" customWidth="1"/>
    <col min="19" max="19" width="7.44166666666667" style="1" customWidth="1"/>
    <col min="20" max="21" width="5.88333333333333" style="1" customWidth="1"/>
    <col min="22" max="22" width="4.33333333333333" style="1" customWidth="1"/>
    <col min="23" max="23" width="4.44166666666667" style="1" customWidth="1"/>
    <col min="24" max="24" width="4.88333333333333" style="1" customWidth="1"/>
    <col min="25" max="25" width="4.21666666666667" style="1" customWidth="1"/>
    <col min="26" max="26" width="9.775" style="1" customWidth="1"/>
    <col min="27" max="16384" width="10" style="1"/>
  </cols>
  <sheetData>
    <row r="1" ht="45.15" customHeight="1" spans="1:25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341</v>
      </c>
      <c r="Y1" s="9"/>
    </row>
    <row r="2" ht="19.5" customHeight="1" spans="1:25">
      <c r="A2" s="3" t="s">
        <v>342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4</v>
      </c>
      <c r="Y3" s="9"/>
    </row>
    <row r="4" ht="14.25" customHeight="1" spans="1:25">
      <c r="A4" s="4" t="s">
        <v>57</v>
      </c>
      <c r="B4" s="4"/>
      <c r="C4" s="4"/>
      <c r="D4" s="4" t="s">
        <v>310</v>
      </c>
      <c r="E4" s="4" t="s">
        <v>340</v>
      </c>
      <c r="F4" s="4" t="s">
        <v>60</v>
      </c>
      <c r="G4" s="4" t="s">
        <v>61</v>
      </c>
      <c r="H4" s="4"/>
      <c r="I4" s="4"/>
      <c r="J4" s="4"/>
      <c r="K4" s="4"/>
      <c r="L4" s="4" t="s">
        <v>62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63</v>
      </c>
      <c r="X4" s="4"/>
      <c r="Y4" s="4"/>
    </row>
    <row r="5" ht="41.4" customHeight="1" spans="1:25">
      <c r="A5" s="4" t="s">
        <v>64</v>
      </c>
      <c r="B5" s="4" t="s">
        <v>65</v>
      </c>
      <c r="C5" s="4" t="s">
        <v>66</v>
      </c>
      <c r="D5" s="4"/>
      <c r="E5" s="4"/>
      <c r="F5" s="4"/>
      <c r="G5" s="4" t="s">
        <v>67</v>
      </c>
      <c r="H5" s="4" t="s">
        <v>68</v>
      </c>
      <c r="I5" s="4" t="s">
        <v>69</v>
      </c>
      <c r="J5" s="4" t="s">
        <v>70</v>
      </c>
      <c r="K5" s="4" t="s">
        <v>71</v>
      </c>
      <c r="L5" s="4" t="s">
        <v>67</v>
      </c>
      <c r="M5" s="4" t="s">
        <v>68</v>
      </c>
      <c r="N5" s="4" t="s">
        <v>69</v>
      </c>
      <c r="O5" s="4" t="s">
        <v>70</v>
      </c>
      <c r="P5" s="4" t="s">
        <v>72</v>
      </c>
      <c r="Q5" s="4" t="s">
        <v>73</v>
      </c>
      <c r="R5" s="4" t="s">
        <v>74</v>
      </c>
      <c r="S5" s="4" t="s">
        <v>75</v>
      </c>
      <c r="T5" s="4" t="s">
        <v>76</v>
      </c>
      <c r="U5" s="4" t="s">
        <v>71</v>
      </c>
      <c r="V5" s="4" t="s">
        <v>77</v>
      </c>
      <c r="W5" s="4" t="s">
        <v>67</v>
      </c>
      <c r="X5" s="4" t="s">
        <v>61</v>
      </c>
      <c r="Y5" s="4" t="s">
        <v>78</v>
      </c>
    </row>
    <row r="6" ht="14.25" customHeight="1" spans="1:25">
      <c r="A6" s="4" t="s">
        <v>79</v>
      </c>
      <c r="B6" s="4" t="s">
        <v>79</v>
      </c>
      <c r="C6" s="4" t="s">
        <v>79</v>
      </c>
      <c r="D6" s="4" t="s">
        <v>80</v>
      </c>
      <c r="E6" s="4" t="s">
        <v>80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24" customHeight="1" spans="1:5">
      <c r="A12" s="2" t="s">
        <v>343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2021-03-18T09:31:27Z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