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661" firstSheet="7" activeTab="10"/>
  </bookViews>
  <sheets>
    <sheet name="封面" sheetId="1" r:id="rId1"/>
    <sheet name="表1.财政拨款收支总表" sheetId="2" r:id="rId2"/>
    <sheet name="表2.一般公共预算支出表" sheetId="3" r:id="rId3"/>
    <sheet name="表3.一般公共预算基本支出表" sheetId="13" r:id="rId4"/>
    <sheet name="表4.一般公共预算“三公”经费支出表" sheetId="5" r:id="rId5"/>
    <sheet name="表5.部门收支总表" sheetId="6" r:id="rId6"/>
    <sheet name="表6.部门收入总表" sheetId="7" r:id="rId7"/>
    <sheet name="表7.部门支出总表" sheetId="8" r:id="rId8"/>
    <sheet name="表8.政府性基金预算支出表" sheetId="9" r:id="rId9"/>
    <sheet name="表9.国有资本经营预算支出表" sheetId="10" r:id="rId10"/>
    <sheet name="表10.政府采购预算表" sheetId="11" r:id="rId11"/>
    <sheet name="Sheet1" sheetId="12" r:id="rId12"/>
  </sheets>
  <definedNames>
    <definedName name="_xlnm._FilterDatabase" localSheetId="3" hidden="1">表3.一般公共预算基本支出表!$A$5:$E$120</definedName>
    <definedName name="_xlnm.Print_Titles" localSheetId="10">表10.政府采购预算表!$1:$9</definedName>
    <definedName name="_xlnm.Print_Titles" localSheetId="5">表5.部门收支总表!$1:$3</definedName>
    <definedName name="_xlnm.Print_Titles" localSheetId="6">表6.部门收入总表!$1:$3</definedName>
  </definedNames>
  <calcPr calcId="144525"/>
</workbook>
</file>

<file path=xl/sharedStrings.xml><?xml version="1.0" encoding="utf-8"?>
<sst xmlns="http://schemas.openxmlformats.org/spreadsheetml/2006/main" count="775" uniqueCount="366">
  <si>
    <t>2021年部门（单位）预算报表</t>
  </si>
  <si>
    <t xml:space="preserve">单位负责人：
</t>
  </si>
  <si>
    <t>编  报  人：</t>
  </si>
  <si>
    <t>公开01表</t>
  </si>
  <si>
    <t>财政拨款收支总表</t>
  </si>
  <si>
    <t>单位：万元</t>
  </si>
  <si>
    <t>收             入</t>
  </si>
  <si>
    <t>支          出</t>
  </si>
  <si>
    <t>项  目</t>
  </si>
  <si>
    <t>收入数</t>
  </si>
  <si>
    <t>项  目（按支出功能科目分类）</t>
  </si>
  <si>
    <t>合计</t>
  </si>
  <si>
    <t>一般公共预算拨款</t>
  </si>
  <si>
    <t>政府性基金预算</t>
  </si>
  <si>
    <t>国有资本经营预算</t>
  </si>
  <si>
    <t xml:space="preserve">    一、一般公共预算拨款</t>
  </si>
  <si>
    <t xml:space="preserve">    一、一般公共服务支出</t>
  </si>
  <si>
    <t xml:space="preserve">    二、政府性基金预算拨款</t>
  </si>
  <si>
    <t xml:space="preserve">    二、外交支出</t>
  </si>
  <si>
    <t xml:space="preserve">    三、国有资本经营预算拨款</t>
  </si>
  <si>
    <t xml:space="preserve">    三、国防支出</t>
  </si>
  <si>
    <t xml:space="preserve">    四、公共安全支出</t>
  </si>
  <si>
    <t xml:space="preserve">    五、教育支出</t>
  </si>
  <si>
    <t xml:space="preserve">    六、科学技术支出</t>
  </si>
  <si>
    <t xml:space="preserve">    七、文化旅游体育与传媒支出</t>
  </si>
  <si>
    <t xml:space="preserve">    八、社会保障和就业支出</t>
  </si>
  <si>
    <t xml:space="preserve">    九、卫生健康支出</t>
  </si>
  <si>
    <t xml:space="preserve">    十、节能环保支出</t>
  </si>
  <si>
    <t xml:space="preserve">    十一、城乡社区支出</t>
  </si>
  <si>
    <t xml:space="preserve">    十二、农林水支出</t>
  </si>
  <si>
    <t xml:space="preserve">    十三、交通运输支出</t>
  </si>
  <si>
    <t xml:space="preserve">    十四、资源勘探工业信息等支出</t>
  </si>
  <si>
    <t xml:space="preserve">    十五、商业服务业等支出</t>
  </si>
  <si>
    <t xml:space="preserve">    十六、金融支出</t>
  </si>
  <si>
    <t xml:space="preserve">    十七、援助其他地区支出</t>
  </si>
  <si>
    <t xml:space="preserve">    十八、自然资源海洋气象等支出</t>
  </si>
  <si>
    <t xml:space="preserve">    十九、住房保障支出</t>
  </si>
  <si>
    <t xml:space="preserve">    二十、粮油物资储备支出</t>
  </si>
  <si>
    <t xml:space="preserve">    二十一、国有资本经营预算支出</t>
  </si>
  <si>
    <t xml:space="preserve">    二十二、灾害防治及应急管理支出</t>
  </si>
  <si>
    <t xml:space="preserve">    二十三、预备费</t>
  </si>
  <si>
    <t xml:space="preserve">    二十四、其他支出</t>
  </si>
  <si>
    <t xml:space="preserve">    二十五、转移性支出</t>
  </si>
  <si>
    <t xml:space="preserve">    二十六、债务还本支出</t>
  </si>
  <si>
    <t xml:space="preserve">    二十七、债务付息支出</t>
  </si>
  <si>
    <t xml:space="preserve">    二十八、债务发行费用支出</t>
  </si>
  <si>
    <t>本  年  收  入  合  计</t>
  </si>
  <si>
    <t>本  年  支  出  合  计</t>
  </si>
  <si>
    <t xml:space="preserve">    四、上年结转</t>
  </si>
  <si>
    <t xml:space="preserve">    二十九、结转下年</t>
  </si>
  <si>
    <t xml:space="preserve">        1.一般公共预算拨款(结转)</t>
  </si>
  <si>
    <t xml:space="preserve">        2.政府性基金预算拨款(结转)</t>
  </si>
  <si>
    <t xml:space="preserve">        3.国有资本经营预算拨款(结转)</t>
  </si>
  <si>
    <t>收   入   合   计</t>
  </si>
  <si>
    <t>支   出   合   计</t>
  </si>
  <si>
    <t xml:space="preserve">                                </t>
  </si>
  <si>
    <t>公开02表</t>
  </si>
  <si>
    <t>一般公共预算资金支出预算表</t>
  </si>
  <si>
    <t>科目编码</t>
  </si>
  <si>
    <t>部门代码</t>
  </si>
  <si>
    <t>部门名称(功能分类科目名称)</t>
  </si>
  <si>
    <t>总计</t>
  </si>
  <si>
    <t>基本支出</t>
  </si>
  <si>
    <t xml:space="preserve"> 项目支出 </t>
  </si>
  <si>
    <t>结转下年支出</t>
  </si>
  <si>
    <t>类</t>
  </si>
  <si>
    <t>款</t>
  </si>
  <si>
    <t>项</t>
  </si>
  <si>
    <t>小计</t>
  </si>
  <si>
    <t>工资福利支出</t>
  </si>
  <si>
    <t>商品和服务支出</t>
  </si>
  <si>
    <t>对个人和家庭的补助</t>
  </si>
  <si>
    <t>对社会保障基金补助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</si>
  <si>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</si>
  <si>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</si>
  <si>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</si>
  <si>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</si>
  <si>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</si>
  <si>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其他支出</t>
  </si>
  <si>
    <t>项目支出</t>
  </si>
  <si>
    <t xml:space="preserve"> ** </t>
  </si>
  <si>
    <t>**</t>
  </si>
  <si>
    <t>鹿寨县导江乡中心校</t>
  </si>
  <si>
    <t>205</t>
  </si>
  <si>
    <t>02</t>
  </si>
  <si>
    <t>01</t>
  </si>
  <si>
    <t xml:space="preserve">    </t>
  </si>
  <si>
    <t xml:space="preserve">    学前教育</t>
  </si>
  <si>
    <t xml:space="preserve">    小学教育</t>
  </si>
  <si>
    <t>09</t>
  </si>
  <si>
    <t>99</t>
  </si>
  <si>
    <t xml:space="preserve"> 其他教育费附加安排的支出</t>
  </si>
  <si>
    <t>208</t>
  </si>
  <si>
    <t>05</t>
  </si>
  <si>
    <t xml:space="preserve">    事业单位离退休</t>
  </si>
  <si>
    <t>机关事业单位基本养老保险缴费支出</t>
  </si>
  <si>
    <t>06</t>
  </si>
  <si>
    <t xml:space="preserve">    机关事业单位职业年金缴费支出</t>
  </si>
  <si>
    <t>210</t>
  </si>
  <si>
    <t>11</t>
  </si>
  <si>
    <t xml:space="preserve">    事业单位医疗</t>
  </si>
  <si>
    <t>221</t>
  </si>
  <si>
    <t xml:space="preserve">    住房公积金</t>
  </si>
  <si>
    <t>公开03表</t>
  </si>
  <si>
    <t>一般公共预算基本支出表</t>
  </si>
  <si>
    <t>部门（科目）编码</t>
  </si>
  <si>
    <t>部门（科目）名称</t>
  </si>
  <si>
    <t>人员经费</t>
  </si>
  <si>
    <t>公用经费</t>
  </si>
  <si>
    <t>学前教育</t>
  </si>
  <si>
    <t>301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</si>
  <si>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</si>
  <si>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</si>
  <si>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</si>
  <si>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</si>
  <si>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</si>
  <si>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</si>
  <si>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</si>
  <si>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</si>
  <si>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</si>
  <si>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</si>
  <si>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</si>
  <si>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</si>
  <si>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</si>
  <si>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</si>
  <si>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</si>
  <si>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</si>
  <si>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</si>
  <si>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</si>
  <si>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</si>
  <si>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</si>
  <si>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</si>
  <si>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</si>
  <si>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</si>
  <si>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</si>
  <si>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</si>
  <si>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</si>
  <si>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</si>
  <si>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</si>
  <si>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</si>
  <si>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</si>
  <si>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</si>
  <si>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</si>
  <si>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</si>
  <si>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</si>
  <si>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</si>
  <si>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</si>
  <si>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</si>
  <si>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</si>
  <si>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</si>
  <si>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</si>
  <si>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</si>
  <si>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</si>
  <si>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</si>
  <si>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</si>
  <si>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</si>
  <si>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</si>
  <si>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</si>
  <si>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</si>
  <si>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</si>
  <si>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</si>
  <si>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</si>
  <si>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</si>
  <si>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</si>
  <si>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</si>
  <si>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</si>
  <si>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</si>
  <si>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</si>
  <si>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</si>
  <si>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</si>
  <si>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</si>
  <si>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</si>
  <si>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</si>
  <si>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</si>
  <si>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</si>
  <si>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</si>
  <si>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</si>
  <si>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</si>
  <si>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</si>
  <si>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</si>
  <si>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</si>
  <si>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</si>
  <si>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</si>
  <si>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</si>
  <si>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</si>
  <si>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</si>
  <si>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</si>
  <si>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</si>
  <si>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</si>
  <si>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</si>
  <si>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</si>
  <si>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</si>
  <si>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</si>
  <si>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30301</t>
  </si>
  <si>
    <t>离休费</t>
  </si>
  <si>
    <t>30302</t>
  </si>
  <si>
    <t>退休费</t>
  </si>
  <si>
    <t>30303</t>
  </si>
  <si>
    <t>退职（役）费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</si>
  <si>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</si>
  <si>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</si>
  <si>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</si>
  <si>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</si>
  <si>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</si>
  <si>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</si>
  <si>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</si>
  <si>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</si>
  <si>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</si>
  <si>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</si>
  <si>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</si>
  <si>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</si>
  <si>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</si>
  <si>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</si>
  <si>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30311</t>
  </si>
  <si>
    <t>代缴社会保险费</t>
  </si>
  <si>
    <t>30399</t>
  </si>
  <si>
    <t>其他对个人和家庭的补助</t>
  </si>
  <si>
    <t>小学教育</t>
  </si>
  <si>
    <t xml:space="preserve"> 公开04表 </t>
  </si>
  <si>
    <t>一般公共预算“三公”经费支出表</t>
  </si>
  <si>
    <t>项目</t>
  </si>
  <si>
    <t>全口径</t>
  </si>
  <si>
    <t>其中：一般公共预算</t>
  </si>
  <si>
    <t>一、"三公"经费小计</t>
  </si>
  <si>
    <t xml:space="preserve">    （一）因公出国（境）费</t>
  </si>
  <si>
    <t xml:space="preserve">    （二）公务接待费</t>
  </si>
  <si>
    <t xml:space="preserve">    （三）公务用车费</t>
  </si>
  <si>
    <t xml:space="preserve">          1.公务用车运行维护费</t>
  </si>
  <si>
    <t xml:space="preserve">          2.公务用车购置费</t>
  </si>
  <si>
    <t>二、会议费</t>
  </si>
  <si>
    <t>三、培训费</t>
  </si>
  <si>
    <t>公开05表</t>
  </si>
  <si>
    <t xml:space="preserve"> 部  门  收  支  总  表</t>
  </si>
  <si>
    <t>收            入</t>
  </si>
  <si>
    <t>支                  出</t>
  </si>
  <si>
    <t>项                    目</t>
  </si>
  <si>
    <t>2021年预算</t>
  </si>
  <si>
    <t>项             目</t>
  </si>
  <si>
    <t>一、一般公共预算资金</t>
  </si>
  <si>
    <t>一、一般公共服务支出</t>
  </si>
  <si>
    <t>一、基本支出</t>
  </si>
  <si>
    <t xml:space="preserve">   1.经费拨款(补助)</t>
  </si>
  <si>
    <t>二、外交支出</t>
  </si>
  <si>
    <t xml:space="preserve">    1.工资福利支出</t>
  </si>
  <si>
    <t xml:space="preserve">   2.纳入预算管理的非税收入安排的资金</t>
  </si>
  <si>
    <t>三、国防支出</t>
  </si>
  <si>
    <t xml:space="preserve">    2.商品和服务支出</t>
  </si>
  <si>
    <t xml:space="preserve">       专项收入</t>
  </si>
  <si>
    <t>四、公共安全支出</t>
  </si>
  <si>
    <t xml:space="preserve">    3.对个人和家庭的补助</t>
  </si>
  <si>
    <t xml:space="preserve">       行政事业性收费收入</t>
  </si>
  <si>
    <t>五、教育支出</t>
  </si>
  <si>
    <t xml:space="preserve">    4.对社会保障基金补助</t>
  </si>
  <si>
    <t xml:space="preserve">       罚没收入</t>
  </si>
  <si>
    <t>六、科学技术支出</t>
  </si>
  <si>
    <t>二、项目支出</t>
  </si>
  <si>
    <t xml:space="preserve">       国有资源(资产)有偿使用收入</t>
  </si>
  <si>
    <t>七、文化旅游体育与传媒支出</t>
  </si>
  <si>
    <t xml:space="preserve">       捐赠收入</t>
  </si>
  <si>
    <t>八、社会保障和就业支出</t>
  </si>
  <si>
    <t xml:space="preserve">       政府住房基金收入</t>
  </si>
  <si>
    <t>九、卫生健康支出</t>
  </si>
  <si>
    <t>二、政府性基金收入</t>
  </si>
  <si>
    <t>十、节能环保支出</t>
  </si>
  <si>
    <t xml:space="preserve">    4.债务利息及费用支出</t>
  </si>
  <si>
    <t>三、国有资本经营收入</t>
  </si>
  <si>
    <t>十一、城乡社区支出</t>
  </si>
  <si>
    <t xml:space="preserve">    5.资本性支出（基本建设）</t>
  </si>
  <si>
    <t>四、纳入财政专户管理的收入安排的资金</t>
  </si>
  <si>
    <t>十二、农林水支出</t>
  </si>
  <si>
    <t xml:space="preserve">    6.资本性支出</t>
  </si>
  <si>
    <t xml:space="preserve">   1.教育收费收入</t>
  </si>
  <si>
    <t>十三、交通运输支出</t>
  </si>
  <si>
    <t xml:space="preserve">    7.对企业补助（基本建设）</t>
  </si>
  <si>
    <t xml:space="preserve">   2.其他收入</t>
  </si>
  <si>
    <t>十四、资源勘探工业信息等支出</t>
  </si>
  <si>
    <t xml:space="preserve">    8.对企业补助</t>
  </si>
  <si>
    <t>五、未纳入财政专户管理的收入安排的资金</t>
  </si>
  <si>
    <t>十五、商业服务业等支出</t>
  </si>
  <si>
    <t xml:space="preserve">    9.对社会保障基金补助</t>
  </si>
  <si>
    <t xml:space="preserve">   1.事业收入</t>
  </si>
  <si>
    <t>十六、金融支出</t>
  </si>
  <si>
    <t xml:space="preserve">    10.其他支出</t>
  </si>
  <si>
    <t xml:space="preserve">   2.经营收入</t>
  </si>
  <si>
    <t>十七、援助其他地区支出</t>
  </si>
  <si>
    <t xml:space="preserve">   3.其他收入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</si>
  <si>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</si>
  <si>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</si>
  <si>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</si>
  <si>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</si>
  <si>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</si>
  <si>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</si>
  <si>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</si>
  <si>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</si>
  <si>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</si>
  <si>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</si>
  <si>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</si>
  <si>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六、上年结余(结转)收入</t>
  </si>
  <si>
    <t>二十九、结转下年支出</t>
  </si>
  <si>
    <t>三、结转下年支出</t>
  </si>
  <si>
    <t xml:space="preserve">    1.一般公共预算资金结余(结转)</t>
  </si>
  <si>
    <t xml:space="preserve">    1.基本支出结转</t>
  </si>
  <si>
    <t xml:space="preserve">    2.政府性基金收入结余(结转)</t>
  </si>
  <si>
    <t xml:space="preserve">    2.项目支出结转</t>
  </si>
  <si>
    <t xml:space="preserve">    3.国有资本经营收入结余(结转)</t>
  </si>
  <si>
    <t xml:space="preserve">    4.纳入财政专户管理的收入安排的资金结余(结转)</t>
  </si>
  <si>
    <t xml:space="preserve">    5.未纳入财政专户管理的收入安排的资金结余(结转)</t>
  </si>
  <si>
    <t>收      入      总      计</t>
  </si>
  <si>
    <t>支　　　出　　　总　　　计</t>
  </si>
  <si>
    <t>公开06表</t>
  </si>
  <si>
    <t>部门收入总表</t>
  </si>
  <si>
    <t>单位代码</t>
  </si>
  <si>
    <t>单位名称（功能科目名称）</t>
  </si>
  <si>
    <t>资金来源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</si>
  <si>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</si>
  <si>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</si>
  <si>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</si>
  <si>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</si>
  <si>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</si>
  <si>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</t>
  </si>
  <si>
    <t>经费拨款(补助)</t>
  </si>
  <si>
    <t>纳入预算管理的非税收入安排的资金</t>
  </si>
  <si>
    <t>教育收费收入</t>
  </si>
  <si>
    <t>其他收入</t>
  </si>
  <si>
    <t>事业收入</t>
  </si>
  <si>
    <t>经营收入</t>
  </si>
  <si>
    <t>一般公共预算资金结余(结转)</t>
  </si>
  <si>
    <t>政府性基金收入结余(结转)</t>
  </si>
  <si>
    <t>国有资本经营收入结余(结转)</t>
  </si>
  <si>
    <t>纳入财政专户管理的收入安排的资金结余(结转)</t>
  </si>
  <si>
    <t>未纳入财政专户管理的收入安排的资金结余(结转)</t>
  </si>
  <si>
    <t>专项收入</t>
  </si>
  <si>
    <t>行政事业性收费收入</t>
  </si>
  <si>
    <t>罚没收入</t>
  </si>
  <si>
    <t>国有资源(资产)有偿使用收入</t>
  </si>
  <si>
    <t>捐赠收入</t>
  </si>
  <si>
    <t>政府住房基金收入</t>
  </si>
  <si>
    <t>公开07表</t>
  </si>
  <si>
    <t>部门支出总表</t>
  </si>
  <si>
    <t>单位名称(功能分类科目名称)</t>
  </si>
  <si>
    <t>公开08表</t>
  </si>
  <si>
    <t>政府性基金支出预算表</t>
  </si>
  <si>
    <t>注：空表则本部门无政府性基金支出预算</t>
  </si>
  <si>
    <t>公开09表</t>
  </si>
  <si>
    <t>国有资本经营预算支出表</t>
  </si>
  <si>
    <t>注：空表则本部门无国有资本经营支出预算</t>
  </si>
  <si>
    <t>公开10表</t>
  </si>
  <si>
    <t>政府采购预算表</t>
  </si>
  <si>
    <t>项目实施单位</t>
  </si>
  <si>
    <t>项目名称</t>
  </si>
  <si>
    <t>品目编码</t>
  </si>
  <si>
    <t>品目明细</t>
  </si>
  <si>
    <t>采购数量</t>
  </si>
  <si>
    <t>采购单价（元）</t>
  </si>
  <si>
    <t>政府采购资金来源</t>
  </si>
  <si>
    <t>政府采购项目类型</t>
  </si>
  <si>
    <t>拟采购月份</t>
  </si>
  <si>
    <t>上年结余（结转）收入</t>
  </si>
  <si>
    <t>集中采购</t>
  </si>
  <si>
    <t>分散采购</t>
  </si>
  <si>
    <t>经费补款（补助）</t>
  </si>
  <si>
    <t>政府集中采购（通用类）</t>
  </si>
  <si>
    <t>部门集中采购（专用类）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</si>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</sst>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177" formatCode="0_ "/>
    <numFmt numFmtId="178" formatCode="#0"/>
  </numFmts>
  <fonts count="39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sz val="9"/>
      <color rgb="FFFF0000"/>
      <name val="SimSun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name val="SimSun"/>
      <charset val="134"/>
    </font>
    <font>
      <sz val="7"/>
      <name val="宋体"/>
      <charset val="134"/>
    </font>
    <font>
      <sz val="9"/>
      <name val="宋体"/>
      <charset val="134"/>
      <scheme val="minor"/>
    </font>
    <font>
      <sz val="7"/>
      <name val="SimSun"/>
      <charset val="134"/>
    </font>
    <font>
      <sz val="38"/>
      <name val="SimSun"/>
      <charset val="134"/>
    </font>
    <font>
      <sz val="18"/>
      <color indexed="8"/>
      <name val="宋体"/>
      <charset val="1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2" borderId="5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18" borderId="10" applyNumberFormat="0" applyFon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23" fillId="8" borderId="5" applyNumberFormat="0" applyAlignment="0" applyProtection="0">
      <alignment vertical="center"/>
    </xf>
    <xf numFmtId="0" fontId="30" fillId="15" borderId="8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8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3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49" fontId="7" fillId="3" borderId="4" xfId="0" applyNumberFormat="1" applyFont="1" applyFill="1" applyBorder="1" applyAlignment="1" applyProtection="1"/>
    <xf numFmtId="176" fontId="1" fillId="3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left" vertical="center" wrapText="1"/>
    </xf>
    <xf numFmtId="49" fontId="9" fillId="0" borderId="4" xfId="0" applyNumberFormat="1" applyFont="1" applyFill="1" applyBorder="1" applyAlignment="1" applyProtection="1"/>
    <xf numFmtId="176" fontId="5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49" fontId="7" fillId="0" borderId="4" xfId="0" applyNumberFormat="1" applyFont="1" applyFill="1" applyBorder="1" applyAlignment="1" applyProtection="1"/>
    <xf numFmtId="176" fontId="1" fillId="0" borderId="4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 applyProtection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176" fontId="11" fillId="3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3" fontId="14" fillId="0" borderId="1" xfId="0" applyNumberFormat="1" applyFont="1" applyBorder="1" applyAlignment="1">
      <alignment horizontal="right" vertical="center" wrapText="1"/>
    </xf>
    <xf numFmtId="43" fontId="1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vertical="center" wrapText="1"/>
    </xf>
    <xf numFmtId="43" fontId="16" fillId="0" borderId="1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8" sqref="A8:T8"/>
    </sheetView>
  </sheetViews>
  <sheetFormatPr defaultColWidth="10" defaultRowHeight="13.5"/>
  <cols>
    <col min="1" max="1" width="1.375" customWidth="1"/>
    <col min="2" max="2" width="1.5" customWidth="1"/>
    <col min="3" max="3" width="1.25" customWidth="1"/>
    <col min="4" max="4" width="1.5" customWidth="1"/>
    <col min="5" max="6" width="2" customWidth="1"/>
    <col min="7" max="7" width="2.25" customWidth="1"/>
    <col min="8" max="9" width="2.125" customWidth="1"/>
    <col min="10" max="10" width="1.75" customWidth="1"/>
    <col min="11" max="21" width="9.75" customWidth="1"/>
  </cols>
  <sheetData>
    <row r="1" ht="14.25" customHeight="1" spans="1:1">
      <c r="A1" s="10"/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89.95" customHeight="1" spans="1:20">
      <c r="A8" s="55" t="s">
        <v>0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10" ht="36" customHeight="1" spans="13:15">
      <c r="M10" s="56" t="s">
        <v>1</v>
      </c>
      <c r="N10" s="56"/>
      <c r="O10" s="56"/>
    </row>
    <row r="11" ht="22.5" spans="13:15">
      <c r="M11" s="57"/>
      <c r="N11" s="57"/>
      <c r="O11" s="57"/>
    </row>
    <row r="12" ht="22.5" spans="13:15">
      <c r="M12" s="57" t="s">
        <v>2</v>
      </c>
      <c r="N12" s="57"/>
      <c r="O12" s="57"/>
    </row>
  </sheetData>
  <mergeCells count="2">
    <mergeCell ref="A8:T8"/>
    <mergeCell ref="M10:O10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M15" sqref="M15"/>
    </sheetView>
  </sheetViews>
  <sheetFormatPr defaultColWidth="10" defaultRowHeight="13.5"/>
  <cols>
    <col min="1" max="3" width="3.75" customWidth="1"/>
    <col min="4" max="4" width="4.25" customWidth="1"/>
    <col min="5" max="5" width="7.5" customWidth="1"/>
    <col min="6" max="6" width="3.75" customWidth="1"/>
    <col min="7" max="7" width="4.125" customWidth="1"/>
    <col min="8" max="8" width="5.75" customWidth="1"/>
    <col min="9" max="9" width="5.875" customWidth="1"/>
    <col min="10" max="10" width="6.875" customWidth="1"/>
    <col min="11" max="11" width="5.75" customWidth="1"/>
    <col min="12" max="12" width="3.875" customWidth="1"/>
    <col min="13" max="13" width="4.75" customWidth="1"/>
    <col min="14" max="14" width="5.375" customWidth="1"/>
    <col min="15" max="15" width="6" customWidth="1"/>
    <col min="16" max="17" width="7.75" customWidth="1"/>
    <col min="18" max="18" width="4.5" customWidth="1"/>
    <col min="19" max="19" width="7.75" customWidth="1"/>
    <col min="20" max="20" width="6.125" customWidth="1"/>
    <col min="21" max="21" width="7.75" customWidth="1"/>
    <col min="22" max="22" width="5" customWidth="1"/>
    <col min="23" max="23" width="4.5" customWidth="1"/>
    <col min="24" max="24" width="4.125" customWidth="1"/>
    <col min="25" max="25" width="4.625" customWidth="1"/>
    <col min="26" max="26" width="9.75" customWidth="1"/>
  </cols>
  <sheetData>
    <row r="1" ht="79.15" customHeight="1" spans="1:25">
      <c r="A1" s="10" t="s">
        <v>55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343</v>
      </c>
      <c r="Y1" s="17"/>
    </row>
    <row r="2" ht="19.5" customHeight="1" spans="1:25">
      <c r="A2" s="11" t="s">
        <v>344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7" t="s">
        <v>5</v>
      </c>
      <c r="Y3" s="17"/>
    </row>
    <row r="4" ht="14.25" customHeight="1" spans="1:25">
      <c r="A4" s="12" t="s">
        <v>58</v>
      </c>
      <c r="B4" s="12"/>
      <c r="C4" s="12"/>
      <c r="D4" s="12" t="s">
        <v>311</v>
      </c>
      <c r="E4" s="12" t="s">
        <v>339</v>
      </c>
      <c r="F4" s="12" t="s">
        <v>61</v>
      </c>
      <c r="G4" s="12" t="s">
        <v>62</v>
      </c>
      <c r="H4" s="12"/>
      <c r="I4" s="12"/>
      <c r="J4" s="12"/>
      <c r="K4" s="12"/>
      <c r="L4" s="12" t="s">
        <v>63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64</v>
      </c>
      <c r="X4" s="12"/>
      <c r="Y4" s="12"/>
    </row>
    <row r="5" ht="48.2" customHeight="1" spans="1:25">
      <c r="A5" s="12" t="s">
        <v>65</v>
      </c>
      <c r="B5" s="12" t="s">
        <v>66</v>
      </c>
      <c r="C5" s="12" t="s">
        <v>67</v>
      </c>
      <c r="D5" s="12"/>
      <c r="E5" s="12"/>
      <c r="F5" s="12"/>
      <c r="G5" s="12" t="s">
        <v>68</v>
      </c>
      <c r="H5" s="12" t="s">
        <v>69</v>
      </c>
      <c r="I5" s="12" t="s">
        <v>70</v>
      </c>
      <c r="J5" s="12" t="s">
        <v>71</v>
      </c>
      <c r="K5" s="12" t="s">
        <v>72</v>
      </c>
      <c r="L5" s="12" t="s">
        <v>68</v>
      </c>
      <c r="M5" s="12" t="s">
        <v>69</v>
      </c>
      <c r="N5" s="12" t="s">
        <v>70</v>
      </c>
      <c r="O5" s="12" t="s">
        <v>71</v>
      </c>
      <c r="P5" s="12" t="s">
        <v>73</v>
      </c>
      <c r="Q5" s="12" t="s">
        <v>74</v>
      </c>
      <c r="R5" s="12" t="s">
        <v>75</v>
      </c>
      <c r="S5" s="12" t="s">
        <v>76</v>
      </c>
      <c r="T5" s="12" t="s">
        <v>77</v>
      </c>
      <c r="U5" s="12" t="s">
        <v>72</v>
      </c>
      <c r="V5" s="12" t="s">
        <v>78</v>
      </c>
      <c r="W5" s="12" t="s">
        <v>68</v>
      </c>
      <c r="X5" s="12" t="s">
        <v>62</v>
      </c>
      <c r="Y5" s="12" t="s">
        <v>79</v>
      </c>
    </row>
    <row r="6" ht="14.25" customHeight="1" spans="1:25">
      <c r="A6" s="12" t="s">
        <v>80</v>
      </c>
      <c r="B6" s="12" t="s">
        <v>80</v>
      </c>
      <c r="C6" s="12" t="s">
        <v>80</v>
      </c>
      <c r="D6" s="12" t="s">
        <v>81</v>
      </c>
      <c r="E6" s="12" t="s">
        <v>81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/>
      <c r="F7" s="8">
        <v>0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="1" customFormat="1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="1" customFormat="1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13"/>
      <c r="B10" s="13"/>
      <c r="C10" s="13"/>
      <c r="D10" s="14"/>
      <c r="E10" s="1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ht="14.25" customHeight="1"/>
    <row r="12" ht="16.5" customHeight="1" spans="1:7">
      <c r="A12" s="16" t="s">
        <v>345</v>
      </c>
      <c r="B12" s="16"/>
      <c r="C12" s="16"/>
      <c r="D12" s="16"/>
      <c r="E12" s="16"/>
      <c r="F12" s="16"/>
      <c r="G12" s="16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G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0"/>
  <sheetViews>
    <sheetView tabSelected="1" topLeftCell="A2" workbookViewId="0">
      <selection activeCell="AE22" sqref="AE22"/>
    </sheetView>
  </sheetViews>
  <sheetFormatPr defaultColWidth="10" defaultRowHeight="13.5"/>
  <cols>
    <col min="1" max="1" width="3.75" style="1" customWidth="1"/>
    <col min="2" max="3" width="3" style="1" customWidth="1"/>
    <col min="4" max="4" width="5.875" style="1" customWidth="1"/>
    <col min="5" max="6" width="9.875" style="1" customWidth="1"/>
    <col min="7" max="7" width="8.75" style="1" customWidth="1"/>
    <col min="8" max="9" width="5.125" style="1" customWidth="1"/>
    <col min="10" max="10" width="5.5" style="1" customWidth="1"/>
    <col min="11" max="11" width="5.125" style="1" customWidth="1"/>
    <col min="12" max="12" width="5.75" style="1" customWidth="1"/>
    <col min="13" max="13" width="5.625" style="1" customWidth="1"/>
    <col min="14" max="15" width="5.75" style="1" customWidth="1"/>
    <col min="16" max="16" width="3" style="1" customWidth="1"/>
    <col min="17" max="17" width="2.875" style="1" customWidth="1"/>
    <col min="18" max="18" width="4.5" style="1" customWidth="1"/>
    <col min="19" max="19" width="5.125" style="1" customWidth="1"/>
    <col min="20" max="20" width="4" style="1" customWidth="1"/>
    <col min="21" max="21" width="6" style="1" customWidth="1"/>
    <col min="22" max="22" width="5.25" style="1" customWidth="1"/>
    <col min="23" max="24" width="5.125" style="1" customWidth="1"/>
    <col min="25" max="25" width="2.875" style="1" customWidth="1"/>
    <col min="26" max="28" width="5.125" style="1" customWidth="1"/>
    <col min="29" max="29" width="3" style="1" customWidth="1"/>
    <col min="30" max="30" width="5.125" style="1" customWidth="1"/>
    <col min="31" max="31" width="6" style="1" customWidth="1"/>
    <col min="32" max="33" width="5.125" style="1" customWidth="1"/>
    <col min="34" max="34" width="6" style="1" customWidth="1"/>
    <col min="35" max="35" width="3" style="1" customWidth="1"/>
    <col min="36" max="36" width="9.75" style="1" customWidth="1"/>
    <col min="37" max="16384" width="10" style="1"/>
  </cols>
  <sheetData>
    <row r="1" ht="14.25" customHeight="1" spans="1: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9" t="s">
        <v>346</v>
      </c>
      <c r="AI1" s="9"/>
    </row>
    <row r="2" ht="23.45" customHeight="1" spans="1:35">
      <c r="A2" s="3" t="s">
        <v>347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ht="14.25" customHeight="1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9" t="s">
        <v>5</v>
      </c>
      <c r="AI3" s="9"/>
    </row>
    <row r="4" ht="14.25" customHeight="1" spans="1:35">
      <c r="A4" s="4" t="s">
        <v>58</v>
      </c>
      <c r="B4" s="4"/>
      <c r="C4" s="4"/>
      <c r="D4" s="4" t="s">
        <v>311</v>
      </c>
      <c r="E4" s="4" t="s">
        <v>339</v>
      </c>
      <c r="F4" s="4" t="s">
        <v>348</v>
      </c>
      <c r="G4" s="4" t="s">
        <v>349</v>
      </c>
      <c r="H4" s="4" t="s">
        <v>350</v>
      </c>
      <c r="I4" s="4" t="s">
        <v>351</v>
      </c>
      <c r="J4" s="4" t="s">
        <v>352</v>
      </c>
      <c r="K4" s="4" t="s">
        <v>353</v>
      </c>
      <c r="L4" s="4" t="s">
        <v>354</v>
      </c>
      <c r="M4" s="4"/>
      <c r="N4" s="4"/>
      <c r="O4" s="4"/>
      <c r="P4" s="4"/>
      <c r="Q4" s="4"/>
      <c r="R4" s="4"/>
      <c r="S4" s="4"/>
      <c r="T4" s="4"/>
      <c r="U4" s="4" t="s">
        <v>355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 t="s">
        <v>356</v>
      </c>
    </row>
    <row r="5" ht="29.45" customHeight="1" spans="1:35">
      <c r="A5" s="4" t="s">
        <v>65</v>
      </c>
      <c r="B5" s="4" t="s">
        <v>66</v>
      </c>
      <c r="C5" s="4" t="s">
        <v>67</v>
      </c>
      <c r="D5" s="4"/>
      <c r="E5" s="4"/>
      <c r="F5" s="4"/>
      <c r="G5" s="4"/>
      <c r="H5" s="4"/>
      <c r="I5" s="4"/>
      <c r="J5" s="4"/>
      <c r="K5" s="4"/>
      <c r="L5" s="4" t="s">
        <v>61</v>
      </c>
      <c r="M5" s="4" t="s">
        <v>314</v>
      </c>
      <c r="N5" s="4"/>
      <c r="O5" s="4"/>
      <c r="P5" s="4" t="s">
        <v>315</v>
      </c>
      <c r="Q5" s="4" t="s">
        <v>316</v>
      </c>
      <c r="R5" s="4" t="s">
        <v>317</v>
      </c>
      <c r="S5" s="4" t="s">
        <v>318</v>
      </c>
      <c r="T5" s="4" t="s">
        <v>357</v>
      </c>
      <c r="U5" s="4" t="s">
        <v>11</v>
      </c>
      <c r="V5" s="4" t="s">
        <v>358</v>
      </c>
      <c r="W5" s="4"/>
      <c r="X5" s="4"/>
      <c r="Y5" s="4"/>
      <c r="Z5" s="4"/>
      <c r="AA5" s="4"/>
      <c r="AB5" s="4"/>
      <c r="AC5" s="4"/>
      <c r="AD5" s="4"/>
      <c r="AE5" s="4" t="s">
        <v>359</v>
      </c>
      <c r="AF5" s="4"/>
      <c r="AG5" s="4"/>
      <c r="AH5" s="4"/>
      <c r="AI5" s="4"/>
    </row>
    <row r="6" ht="12.75" customHeight="1" spans="1: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11</v>
      </c>
      <c r="N6" s="4" t="s">
        <v>360</v>
      </c>
      <c r="O6" s="4" t="s">
        <v>321</v>
      </c>
      <c r="P6" s="4"/>
      <c r="Q6" s="4"/>
      <c r="R6" s="4"/>
      <c r="S6" s="4"/>
      <c r="T6" s="4"/>
      <c r="U6" s="4"/>
      <c r="V6" s="4" t="s">
        <v>68</v>
      </c>
      <c r="W6" s="4" t="s">
        <v>361</v>
      </c>
      <c r="X6" s="4"/>
      <c r="Y6" s="4"/>
      <c r="Z6" s="4"/>
      <c r="AA6" s="4" t="s">
        <v>362</v>
      </c>
      <c r="AB6" s="4"/>
      <c r="AC6" s="4"/>
      <c r="AD6" s="4"/>
      <c r="AE6" s="4"/>
      <c r="AF6" s="4"/>
      <c r="AG6" s="4"/>
      <c r="AH6" s="4"/>
      <c r="AI6" s="4"/>
    </row>
    <row r="7" ht="21.95" customHeight="1" spans="1: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ht="73.9" customHeight="1" spans="1: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 t="s">
        <v>68</v>
      </c>
      <c r="X8" s="4" t="s">
        <v>363</v>
      </c>
      <c r="Y8" s="4" t="s">
        <v>364</v>
      </c>
      <c r="Z8" s="4" t="s">
        <v>365</v>
      </c>
      <c r="AA8" s="4" t="s">
        <v>68</v>
      </c>
      <c r="AB8" s="4" t="s">
        <v>363</v>
      </c>
      <c r="AC8" s="4" t="s">
        <v>364</v>
      </c>
      <c r="AD8" s="4" t="s">
        <v>365</v>
      </c>
      <c r="AE8" s="4" t="s">
        <v>68</v>
      </c>
      <c r="AF8" s="4" t="s">
        <v>363</v>
      </c>
      <c r="AG8" s="4" t="s">
        <v>364</v>
      </c>
      <c r="AH8" s="4" t="s">
        <v>365</v>
      </c>
      <c r="AI8" s="4"/>
    </row>
    <row r="9" ht="14.25" customHeight="1" spans="1:35">
      <c r="A9" s="4" t="s">
        <v>81</v>
      </c>
      <c r="B9" s="4" t="s">
        <v>81</v>
      </c>
      <c r="C9" s="4" t="s">
        <v>81</v>
      </c>
      <c r="D9" s="4" t="s">
        <v>81</v>
      </c>
      <c r="E9" s="4" t="s">
        <v>81</v>
      </c>
      <c r="F9" s="4" t="s">
        <v>81</v>
      </c>
      <c r="G9" s="4" t="s">
        <v>81</v>
      </c>
      <c r="H9" s="4" t="s">
        <v>81</v>
      </c>
      <c r="I9" s="4" t="s">
        <v>81</v>
      </c>
      <c r="J9" s="4">
        <v>1</v>
      </c>
      <c r="K9" s="4">
        <v>2</v>
      </c>
      <c r="L9" s="4">
        <v>3</v>
      </c>
      <c r="M9" s="4">
        <v>4</v>
      </c>
      <c r="N9" s="4">
        <v>5</v>
      </c>
      <c r="O9" s="4">
        <v>6</v>
      </c>
      <c r="P9" s="4">
        <v>7</v>
      </c>
      <c r="Q9" s="4">
        <v>8</v>
      </c>
      <c r="R9" s="4">
        <v>9</v>
      </c>
      <c r="S9" s="4">
        <v>10</v>
      </c>
      <c r="T9" s="4">
        <v>11</v>
      </c>
      <c r="U9" s="4">
        <v>12</v>
      </c>
      <c r="V9" s="4">
        <v>13</v>
      </c>
      <c r="W9" s="4">
        <v>14</v>
      </c>
      <c r="X9" s="4">
        <v>15</v>
      </c>
      <c r="Y9" s="4">
        <v>16</v>
      </c>
      <c r="Z9" s="4">
        <v>17</v>
      </c>
      <c r="AA9" s="4">
        <v>18</v>
      </c>
      <c r="AB9" s="4">
        <v>19</v>
      </c>
      <c r="AC9" s="4">
        <v>20</v>
      </c>
      <c r="AD9" s="4">
        <v>21</v>
      </c>
      <c r="AE9" s="4">
        <v>22</v>
      </c>
      <c r="AF9" s="4">
        <v>23</v>
      </c>
      <c r="AG9" s="4">
        <v>24</v>
      </c>
      <c r="AH9" s="4">
        <v>25</v>
      </c>
      <c r="AI9" s="4">
        <v>26</v>
      </c>
    </row>
    <row r="10" ht="22.7" customHeight="1" spans="1:35">
      <c r="A10" s="5"/>
      <c r="B10" s="5"/>
      <c r="C10" s="5"/>
      <c r="D10" s="5"/>
      <c r="E10" s="5"/>
      <c r="F10" s="5"/>
      <c r="G10" s="5"/>
      <c r="H10" s="5"/>
      <c r="I10" s="5"/>
      <c r="J10" s="6"/>
      <c r="K10" s="7"/>
      <c r="L10" s="8">
        <v>0</v>
      </c>
      <c r="M10" s="8"/>
      <c r="N10" s="8"/>
      <c r="O10" s="8"/>
      <c r="P10" s="8"/>
      <c r="Q10" s="8"/>
      <c r="R10" s="8"/>
      <c r="S10" s="8"/>
      <c r="T10" s="8"/>
      <c r="U10" s="8">
        <v>0</v>
      </c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7"/>
    </row>
    <row r="11" ht="22.7" customHeight="1" spans="1:35">
      <c r="A11" s="5"/>
      <c r="B11" s="5"/>
      <c r="C11" s="5"/>
      <c r="D11" s="5"/>
      <c r="E11" s="5"/>
      <c r="F11" s="5"/>
      <c r="G11" s="5"/>
      <c r="H11" s="5"/>
      <c r="I11" s="5"/>
      <c r="J11" s="6"/>
      <c r="K11" s="7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"/>
    </row>
    <row r="12" s="1" customFormat="1" ht="22.7" customHeight="1" spans="1:35">
      <c r="A12" s="5"/>
      <c r="B12" s="5"/>
      <c r="C12" s="5"/>
      <c r="D12" s="5"/>
      <c r="E12" s="5"/>
      <c r="F12" s="5"/>
      <c r="G12" s="5"/>
      <c r="H12" s="5"/>
      <c r="I12" s="5"/>
      <c r="J12" s="6"/>
      <c r="K12" s="7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7"/>
    </row>
    <row r="13" s="1" customFormat="1" ht="22.7" customHeight="1" spans="1:35">
      <c r="A13" s="5"/>
      <c r="B13" s="5"/>
      <c r="C13" s="5"/>
      <c r="D13" s="5"/>
      <c r="E13" s="5"/>
      <c r="F13" s="5"/>
      <c r="G13" s="5"/>
      <c r="H13" s="5"/>
      <c r="I13" s="5"/>
      <c r="J13" s="6"/>
      <c r="K13" s="7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"/>
    </row>
    <row r="14" s="1" customFormat="1" ht="22.7" customHeight="1" spans="1:35">
      <c r="A14" s="5"/>
      <c r="B14" s="5"/>
      <c r="C14" s="5"/>
      <c r="D14" s="5"/>
      <c r="E14" s="5"/>
      <c r="F14" s="5"/>
      <c r="G14" s="5"/>
      <c r="H14" s="5"/>
      <c r="I14" s="5"/>
      <c r="J14" s="6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7"/>
    </row>
    <row r="15" s="1" customFormat="1" ht="22.7" customHeight="1" spans="1:35">
      <c r="A15" s="5"/>
      <c r="B15" s="5"/>
      <c r="C15" s="5"/>
      <c r="D15" s="5"/>
      <c r="E15" s="5"/>
      <c r="F15" s="5"/>
      <c r="G15" s="5"/>
      <c r="H15" s="5"/>
      <c r="I15" s="5"/>
      <c r="J15" s="6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</row>
    <row r="16" s="1" customFormat="1" ht="22.7" customHeight="1" spans="1:35">
      <c r="A16" s="5"/>
      <c r="B16" s="5"/>
      <c r="C16" s="5"/>
      <c r="D16" s="5"/>
      <c r="E16" s="5"/>
      <c r="F16" s="5"/>
      <c r="G16" s="5"/>
      <c r="H16" s="5"/>
      <c r="I16" s="5"/>
      <c r="J16" s="6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7"/>
    </row>
    <row r="17" ht="14.25" customHeight="1"/>
    <row r="18" ht="14.25" customHeight="1"/>
    <row r="19" ht="14.25" customHeight="1"/>
    <row r="20" ht="14.25" customHeight="1" spans="8:8">
      <c r="H20" s="2"/>
    </row>
  </sheetData>
  <mergeCells count="34">
    <mergeCell ref="AH1:AI1"/>
    <mergeCell ref="A2:AI2"/>
    <mergeCell ref="AH3:AI3"/>
    <mergeCell ref="A4:C4"/>
    <mergeCell ref="L4:T4"/>
    <mergeCell ref="U4:AH4"/>
    <mergeCell ref="M5:O5"/>
    <mergeCell ref="V5:AD5"/>
    <mergeCell ref="A5:A8"/>
    <mergeCell ref="B5:B8"/>
    <mergeCell ref="C5:C8"/>
    <mergeCell ref="D4:D8"/>
    <mergeCell ref="E4:E8"/>
    <mergeCell ref="F4:F8"/>
    <mergeCell ref="G4:G8"/>
    <mergeCell ref="H4:H8"/>
    <mergeCell ref="I4:I8"/>
    <mergeCell ref="J4:J8"/>
    <mergeCell ref="K4:K8"/>
    <mergeCell ref="L5:L8"/>
    <mergeCell ref="M6:M8"/>
    <mergeCell ref="N6:N8"/>
    <mergeCell ref="O6:O8"/>
    <mergeCell ref="P5:P8"/>
    <mergeCell ref="Q5:Q8"/>
    <mergeCell ref="R5:R8"/>
    <mergeCell ref="S5:S8"/>
    <mergeCell ref="T5:T8"/>
    <mergeCell ref="U5:U8"/>
    <mergeCell ref="V6:V8"/>
    <mergeCell ref="AI4:AI8"/>
    <mergeCell ref="AE5:AH7"/>
    <mergeCell ref="W6:Z7"/>
    <mergeCell ref="AA6:AD7"/>
  </mergeCells>
  <pageMargins left="0.393700787401575" right="0.196850393700787" top="0.275590551181102" bottom="0.275590551181102" header="0" footer="0"/>
  <pageSetup paperSize="9" scale="8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topLeftCell="A19" workbookViewId="0">
      <selection activeCell="I20" sqref="I20"/>
    </sheetView>
  </sheetViews>
  <sheetFormatPr defaultColWidth="10" defaultRowHeight="13.5"/>
  <cols>
    <col min="1" max="1" width="28.375" customWidth="1"/>
    <col min="2" max="2" width="11.25" customWidth="1"/>
    <col min="3" max="3" width="41" customWidth="1"/>
    <col min="4" max="4" width="12.125" customWidth="1"/>
    <col min="5" max="5" width="15.5" customWidth="1"/>
    <col min="6" max="6" width="12.875" customWidth="1"/>
    <col min="7" max="7" width="14" customWidth="1"/>
    <col min="8" max="21" width="9.75" customWidth="1"/>
  </cols>
  <sheetData>
    <row r="1" spans="1:20">
      <c r="A1" s="17"/>
      <c r="B1" s="10"/>
      <c r="C1" s="10"/>
      <c r="D1" s="10"/>
      <c r="E1" s="10"/>
      <c r="F1" s="10"/>
      <c r="G1" s="17" t="s">
        <v>3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ht="19.5" spans="1:20">
      <c r="A2" s="11" t="s">
        <v>4</v>
      </c>
      <c r="B2" s="11"/>
      <c r="C2" s="11"/>
      <c r="D2" s="11"/>
      <c r="E2" s="11"/>
      <c r="F2" s="11"/>
      <c r="G2" s="1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7">
      <c r="A3" s="10"/>
      <c r="B3" s="10"/>
      <c r="C3" s="10"/>
      <c r="D3" s="10"/>
      <c r="E3" s="10"/>
      <c r="F3" s="10"/>
      <c r="G3" s="17" t="s">
        <v>5</v>
      </c>
    </row>
    <row r="4" spans="1:7">
      <c r="A4" s="50" t="s">
        <v>6</v>
      </c>
      <c r="B4" s="50"/>
      <c r="C4" s="50" t="s">
        <v>7</v>
      </c>
      <c r="D4" s="50"/>
      <c r="E4" s="50"/>
      <c r="F4" s="50"/>
      <c r="G4" s="50"/>
    </row>
    <row r="5" spans="1:7">
      <c r="A5" s="12" t="s">
        <v>8</v>
      </c>
      <c r="B5" s="12" t="s">
        <v>9</v>
      </c>
      <c r="C5" s="12" t="s">
        <v>10</v>
      </c>
      <c r="D5" s="12" t="s">
        <v>11</v>
      </c>
      <c r="E5" s="12" t="s">
        <v>12</v>
      </c>
      <c r="F5" s="12" t="s">
        <v>13</v>
      </c>
      <c r="G5" s="12" t="s">
        <v>14</v>
      </c>
    </row>
    <row r="6" spans="1:7">
      <c r="A6" s="14" t="s">
        <v>15</v>
      </c>
      <c r="B6" s="51">
        <v>1000.923</v>
      </c>
      <c r="C6" s="14" t="s">
        <v>16</v>
      </c>
      <c r="D6" s="52">
        <f>SUM(E6:G6)</f>
        <v>0</v>
      </c>
      <c r="E6" s="52"/>
      <c r="F6" s="52"/>
      <c r="G6" s="52"/>
    </row>
    <row r="7" spans="1:7">
      <c r="A7" s="14" t="s">
        <v>17</v>
      </c>
      <c r="B7" s="52"/>
      <c r="C7" s="14" t="s">
        <v>18</v>
      </c>
      <c r="D7" s="52">
        <f t="shared" ref="D7:D33" si="0">SUM(E7:G7)</f>
        <v>0</v>
      </c>
      <c r="E7" s="52"/>
      <c r="F7" s="52"/>
      <c r="G7" s="52"/>
    </row>
    <row r="8" spans="1:7">
      <c r="A8" s="14" t="s">
        <v>19</v>
      </c>
      <c r="B8" s="52"/>
      <c r="C8" s="14" t="s">
        <v>20</v>
      </c>
      <c r="D8" s="52">
        <f t="shared" si="0"/>
        <v>0</v>
      </c>
      <c r="E8" s="52"/>
      <c r="F8" s="52"/>
      <c r="G8" s="52"/>
    </row>
    <row r="9" spans="1:7">
      <c r="A9" s="14"/>
      <c r="B9" s="52"/>
      <c r="C9" s="14" t="s">
        <v>21</v>
      </c>
      <c r="D9" s="52">
        <f t="shared" si="0"/>
        <v>0</v>
      </c>
      <c r="E9" s="52"/>
      <c r="F9" s="52"/>
      <c r="G9" s="52"/>
    </row>
    <row r="10" spans="1:7">
      <c r="A10" s="14"/>
      <c r="B10" s="52"/>
      <c r="C10" s="14" t="s">
        <v>22</v>
      </c>
      <c r="D10" s="52">
        <f t="shared" si="0"/>
        <v>660.4098</v>
      </c>
      <c r="E10" s="52">
        <v>660.4098</v>
      </c>
      <c r="F10" s="52"/>
      <c r="G10" s="52"/>
    </row>
    <row r="11" spans="1:7">
      <c r="A11" s="14"/>
      <c r="B11" s="52"/>
      <c r="C11" s="14" t="s">
        <v>23</v>
      </c>
      <c r="D11" s="52">
        <f t="shared" si="0"/>
        <v>0</v>
      </c>
      <c r="E11" s="52"/>
      <c r="F11" s="52"/>
      <c r="G11" s="52"/>
    </row>
    <row r="12" spans="1:7">
      <c r="A12" s="14"/>
      <c r="B12" s="52"/>
      <c r="C12" s="14" t="s">
        <v>24</v>
      </c>
      <c r="D12" s="52">
        <f t="shared" si="0"/>
        <v>0</v>
      </c>
      <c r="E12" s="52"/>
      <c r="F12" s="52"/>
      <c r="G12" s="52"/>
    </row>
    <row r="13" spans="1:7">
      <c r="A13" s="14"/>
      <c r="B13" s="52"/>
      <c r="C13" s="14" t="s">
        <v>25</v>
      </c>
      <c r="D13" s="52">
        <f t="shared" si="0"/>
        <v>239.31124</v>
      </c>
      <c r="E13" s="52">
        <v>239.31124</v>
      </c>
      <c r="F13" s="52"/>
      <c r="G13" s="52"/>
    </row>
    <row r="14" spans="1:7">
      <c r="A14" s="14"/>
      <c r="B14" s="52"/>
      <c r="C14" s="14" t="s">
        <v>26</v>
      </c>
      <c r="D14" s="52">
        <f t="shared" si="0"/>
        <v>39.867442</v>
      </c>
      <c r="E14" s="52">
        <v>39.867442</v>
      </c>
      <c r="F14" s="52"/>
      <c r="G14" s="52"/>
    </row>
    <row r="15" spans="1:7">
      <c r="A15" s="14"/>
      <c r="B15" s="52"/>
      <c r="C15" s="14" t="s">
        <v>27</v>
      </c>
      <c r="D15" s="52">
        <f t="shared" si="0"/>
        <v>0</v>
      </c>
      <c r="E15" s="52"/>
      <c r="F15" s="52"/>
      <c r="G15" s="52"/>
    </row>
    <row r="16" spans="1:7">
      <c r="A16" s="14"/>
      <c r="B16" s="52"/>
      <c r="C16" s="14" t="s">
        <v>28</v>
      </c>
      <c r="D16" s="52">
        <f t="shared" si="0"/>
        <v>0</v>
      </c>
      <c r="E16" s="52"/>
      <c r="F16" s="52"/>
      <c r="G16" s="52"/>
    </row>
    <row r="17" spans="1:7">
      <c r="A17" s="14"/>
      <c r="B17" s="52"/>
      <c r="C17" s="14" t="s">
        <v>29</v>
      </c>
      <c r="D17" s="52">
        <f t="shared" si="0"/>
        <v>0</v>
      </c>
      <c r="E17" s="52"/>
      <c r="F17" s="52"/>
      <c r="G17" s="52"/>
    </row>
    <row r="18" spans="1:7">
      <c r="A18" s="14"/>
      <c r="B18" s="52"/>
      <c r="C18" s="53" t="s">
        <v>30</v>
      </c>
      <c r="D18" s="52">
        <f t="shared" si="0"/>
        <v>0</v>
      </c>
      <c r="E18" s="52"/>
      <c r="F18" s="52"/>
      <c r="G18" s="52"/>
    </row>
    <row r="19" spans="1:7">
      <c r="A19" s="14"/>
      <c r="B19" s="52"/>
      <c r="C19" s="14" t="s">
        <v>31</v>
      </c>
      <c r="D19" s="52">
        <f t="shared" si="0"/>
        <v>0</v>
      </c>
      <c r="E19" s="52"/>
      <c r="F19" s="52"/>
      <c r="G19" s="52"/>
    </row>
    <row r="20" spans="1:7">
      <c r="A20" s="14"/>
      <c r="B20" s="52"/>
      <c r="C20" s="14" t="s">
        <v>32</v>
      </c>
      <c r="D20" s="52">
        <f t="shared" si="0"/>
        <v>0</v>
      </c>
      <c r="E20" s="52"/>
      <c r="F20" s="52"/>
      <c r="G20" s="52"/>
    </row>
    <row r="21" spans="1:7">
      <c r="A21" s="14"/>
      <c r="B21" s="52"/>
      <c r="C21" s="14" t="s">
        <v>33</v>
      </c>
      <c r="D21" s="52">
        <f t="shared" si="0"/>
        <v>0</v>
      </c>
      <c r="E21" s="52"/>
      <c r="F21" s="52"/>
      <c r="G21" s="52"/>
    </row>
    <row r="22" spans="1:7">
      <c r="A22" s="14"/>
      <c r="B22" s="52"/>
      <c r="C22" s="14" t="s">
        <v>34</v>
      </c>
      <c r="D22" s="52">
        <f t="shared" si="0"/>
        <v>0</v>
      </c>
      <c r="E22" s="52"/>
      <c r="F22" s="52"/>
      <c r="G22" s="52"/>
    </row>
    <row r="23" spans="1:7">
      <c r="A23" s="14"/>
      <c r="B23" s="52"/>
      <c r="C23" s="14" t="s">
        <v>35</v>
      </c>
      <c r="D23" s="52">
        <f t="shared" si="0"/>
        <v>0</v>
      </c>
      <c r="E23" s="52"/>
      <c r="F23" s="52"/>
      <c r="G23" s="52"/>
    </row>
    <row r="24" spans="1:7">
      <c r="A24" s="14"/>
      <c r="B24" s="52"/>
      <c r="C24" s="14" t="s">
        <v>36</v>
      </c>
      <c r="D24" s="52">
        <f t="shared" si="0"/>
        <v>61.33452</v>
      </c>
      <c r="E24" s="52">
        <v>61.33452</v>
      </c>
      <c r="F24" s="52"/>
      <c r="G24" s="52"/>
    </row>
    <row r="25" spans="1:7">
      <c r="A25" s="14"/>
      <c r="B25" s="52"/>
      <c r="C25" s="14" t="s">
        <v>37</v>
      </c>
      <c r="D25" s="52">
        <f t="shared" si="0"/>
        <v>0</v>
      </c>
      <c r="E25" s="52"/>
      <c r="F25" s="52"/>
      <c r="G25" s="52"/>
    </row>
    <row r="26" spans="1:7">
      <c r="A26" s="14"/>
      <c r="B26" s="52"/>
      <c r="C26" s="14" t="s">
        <v>38</v>
      </c>
      <c r="D26" s="52">
        <f t="shared" si="0"/>
        <v>0</v>
      </c>
      <c r="E26" s="52"/>
      <c r="F26" s="52"/>
      <c r="G26" s="52"/>
    </row>
    <row r="27" spans="1:7">
      <c r="A27" s="14"/>
      <c r="B27" s="52"/>
      <c r="C27" s="14" t="s">
        <v>39</v>
      </c>
      <c r="D27" s="52">
        <f t="shared" si="0"/>
        <v>0</v>
      </c>
      <c r="E27" s="52"/>
      <c r="F27" s="52"/>
      <c r="G27" s="52"/>
    </row>
    <row r="28" spans="1:7">
      <c r="A28" s="14"/>
      <c r="B28" s="52"/>
      <c r="C28" s="14" t="s">
        <v>40</v>
      </c>
      <c r="D28" s="52">
        <f t="shared" si="0"/>
        <v>0</v>
      </c>
      <c r="E28" s="52"/>
      <c r="F28" s="52"/>
      <c r="G28" s="52"/>
    </row>
    <row r="29" spans="1:7">
      <c r="A29" s="14"/>
      <c r="B29" s="52"/>
      <c r="C29" s="14" t="s">
        <v>41</v>
      </c>
      <c r="D29" s="52">
        <f t="shared" si="0"/>
        <v>0</v>
      </c>
      <c r="E29" s="52"/>
      <c r="F29" s="52"/>
      <c r="G29" s="52"/>
    </row>
    <row r="30" spans="1:7">
      <c r="A30" s="14"/>
      <c r="B30" s="52"/>
      <c r="C30" s="14" t="s">
        <v>42</v>
      </c>
      <c r="D30" s="52">
        <f t="shared" si="0"/>
        <v>0</v>
      </c>
      <c r="E30" s="52"/>
      <c r="F30" s="52"/>
      <c r="G30" s="52"/>
    </row>
    <row r="31" spans="1:7">
      <c r="A31" s="14"/>
      <c r="B31" s="52"/>
      <c r="C31" s="14" t="s">
        <v>43</v>
      </c>
      <c r="D31" s="52">
        <f t="shared" si="0"/>
        <v>0</v>
      </c>
      <c r="E31" s="52"/>
      <c r="F31" s="52"/>
      <c r="G31" s="52"/>
    </row>
    <row r="32" spans="1:7">
      <c r="A32" s="14"/>
      <c r="B32" s="52"/>
      <c r="C32" s="14" t="s">
        <v>44</v>
      </c>
      <c r="D32" s="52">
        <f t="shared" si="0"/>
        <v>0</v>
      </c>
      <c r="E32" s="52"/>
      <c r="F32" s="52"/>
      <c r="G32" s="52"/>
    </row>
    <row r="33" spans="1:7">
      <c r="A33" s="14"/>
      <c r="B33" s="52"/>
      <c r="C33" s="14" t="s">
        <v>45</v>
      </c>
      <c r="D33" s="52">
        <f t="shared" si="0"/>
        <v>0</v>
      </c>
      <c r="E33" s="52"/>
      <c r="F33" s="52"/>
      <c r="G33" s="52"/>
    </row>
    <row r="34" spans="1:7">
      <c r="A34" s="50" t="s">
        <v>46</v>
      </c>
      <c r="B34" s="54">
        <f>SUM(B6:B33)</f>
        <v>1000.923</v>
      </c>
      <c r="C34" s="50" t="s">
        <v>47</v>
      </c>
      <c r="D34" s="52">
        <f>SUM(D6:D33)</f>
        <v>1000.923002</v>
      </c>
      <c r="E34" s="52">
        <f>SUM(E6:E33)</f>
        <v>1000.923002</v>
      </c>
      <c r="F34" s="52">
        <f>SUM(F6:F33)</f>
        <v>0</v>
      </c>
      <c r="G34" s="52">
        <f>SUM(G6:G33)</f>
        <v>0</v>
      </c>
    </row>
    <row r="35" spans="1:7">
      <c r="A35" s="14" t="s">
        <v>48</v>
      </c>
      <c r="B35" s="52">
        <f>SUM(B36:B38)</f>
        <v>0</v>
      </c>
      <c r="C35" s="14" t="s">
        <v>49</v>
      </c>
      <c r="D35" s="52"/>
      <c r="E35" s="52"/>
      <c r="F35" s="52"/>
      <c r="G35" s="52"/>
    </row>
    <row r="36" spans="1:7">
      <c r="A36" s="14" t="s">
        <v>50</v>
      </c>
      <c r="B36" s="52"/>
      <c r="C36" s="14"/>
      <c r="D36" s="52"/>
      <c r="E36" s="52"/>
      <c r="F36" s="52"/>
      <c r="G36" s="52"/>
    </row>
    <row r="37" spans="1:7">
      <c r="A37" s="14" t="s">
        <v>51</v>
      </c>
      <c r="B37" s="52"/>
      <c r="C37" s="14"/>
      <c r="D37" s="52"/>
      <c r="E37" s="52"/>
      <c r="F37" s="52"/>
      <c r="G37" s="52"/>
    </row>
    <row r="38" spans="1:7">
      <c r="A38" s="14" t="s">
        <v>52</v>
      </c>
      <c r="B38" s="52"/>
      <c r="C38" s="14"/>
      <c r="D38" s="52"/>
      <c r="E38" s="52"/>
      <c r="F38" s="52"/>
      <c r="G38" s="52"/>
    </row>
    <row r="39" spans="1:7">
      <c r="A39" s="50" t="s">
        <v>53</v>
      </c>
      <c r="B39" s="54">
        <f>B34+B35</f>
        <v>1000.923</v>
      </c>
      <c r="C39" s="50" t="s">
        <v>54</v>
      </c>
      <c r="D39" s="52">
        <f>D34+D35</f>
        <v>1000.923002</v>
      </c>
      <c r="E39" s="52">
        <f>E34+E35</f>
        <v>1000.923002</v>
      </c>
      <c r="F39" s="52">
        <f>F34+F35</f>
        <v>0</v>
      </c>
      <c r="G39" s="52">
        <f>G34+G35</f>
        <v>0</v>
      </c>
    </row>
  </sheetData>
  <mergeCells count="3">
    <mergeCell ref="A2:G2"/>
    <mergeCell ref="A4:B4"/>
    <mergeCell ref="C4:G4"/>
  </mergeCells>
  <pageMargins left="0.748031496062992" right="0.748031496062992" top="0.275590551181102" bottom="0.275590551181102" header="0" footer="0"/>
  <pageSetup paperSize="9" scale="9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2"/>
  <sheetViews>
    <sheetView topLeftCell="A4" workbookViewId="0">
      <selection activeCell="N14" sqref="N14"/>
    </sheetView>
  </sheetViews>
  <sheetFormatPr defaultColWidth="10" defaultRowHeight="13.5"/>
  <cols>
    <col min="1" max="1" width="3.5" customWidth="1"/>
    <col min="2" max="3" width="3.125" customWidth="1"/>
    <col min="4" max="4" width="6" customWidth="1"/>
    <col min="5" max="5" width="22.125" customWidth="1"/>
    <col min="6" max="6" width="7.5" customWidth="1"/>
    <col min="7" max="7" width="7.625" customWidth="1"/>
    <col min="8" max="8" width="7.75" customWidth="1"/>
    <col min="9" max="9" width="6.375" customWidth="1"/>
    <col min="10" max="10" width="6" customWidth="1"/>
    <col min="11" max="11" width="4.375" customWidth="1"/>
    <col min="12" max="12" width="7.75" customWidth="1"/>
    <col min="13" max="13" width="6" customWidth="1"/>
    <col min="14" max="14" width="7.75" customWidth="1"/>
    <col min="15" max="15" width="5" customWidth="1"/>
    <col min="16" max="17" width="4.625" customWidth="1"/>
    <col min="18" max="18" width="5.375" customWidth="1"/>
    <col min="19" max="19" width="4.625" customWidth="1"/>
    <col min="20" max="20" width="4.125" customWidth="1"/>
    <col min="21" max="22" width="4.375" customWidth="1"/>
    <col min="23" max="23" width="3.25" customWidth="1"/>
    <col min="24" max="24" width="3.375" customWidth="1"/>
    <col min="25" max="25" width="3.25" customWidth="1"/>
    <col min="26" max="26" width="9.75" customWidth="1"/>
  </cols>
  <sheetData>
    <row r="1" customHeight="1" spans="1:25">
      <c r="A1" s="10" t="s">
        <v>55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7" t="s">
        <v>56</v>
      </c>
      <c r="Y1" s="17"/>
    </row>
    <row r="2" ht="19.5" customHeight="1" spans="1:25">
      <c r="A2" s="11" t="s">
        <v>57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14.25" customHeight="1" spans="1: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49" t="s">
        <v>5</v>
      </c>
      <c r="X3" s="49"/>
      <c r="Y3" s="49"/>
    </row>
    <row r="4" ht="14.25" customHeight="1" spans="1:25">
      <c r="A4" s="12" t="s">
        <v>58</v>
      </c>
      <c r="B4" s="12"/>
      <c r="C4" s="12"/>
      <c r="D4" s="12" t="s">
        <v>59</v>
      </c>
      <c r="E4" s="12" t="s">
        <v>60</v>
      </c>
      <c r="F4" s="12" t="s">
        <v>61</v>
      </c>
      <c r="G4" s="12" t="s">
        <v>62</v>
      </c>
      <c r="H4" s="12"/>
      <c r="I4" s="12"/>
      <c r="J4" s="12"/>
      <c r="K4" s="12"/>
      <c r="L4" s="12" t="s">
        <v>63</v>
      </c>
      <c r="M4" s="12"/>
      <c r="N4" s="12"/>
      <c r="O4" s="12"/>
      <c r="P4" s="12"/>
      <c r="Q4" s="12"/>
      <c r="R4" s="12"/>
      <c r="S4" s="12"/>
      <c r="T4" s="12"/>
      <c r="U4" s="12"/>
      <c r="V4" s="12"/>
      <c r="W4" s="12" t="s">
        <v>64</v>
      </c>
      <c r="X4" s="12"/>
      <c r="Y4" s="12"/>
    </row>
    <row r="5" ht="70.5" customHeight="1" spans="1:25">
      <c r="A5" s="12" t="s">
        <v>65</v>
      </c>
      <c r="B5" s="12" t="s">
        <v>66</v>
      </c>
      <c r="C5" s="12" t="s">
        <v>67</v>
      </c>
      <c r="D5" s="12"/>
      <c r="E5" s="12"/>
      <c r="F5" s="12"/>
      <c r="G5" s="12" t="s">
        <v>68</v>
      </c>
      <c r="H5" s="12" t="s">
        <v>69</v>
      </c>
      <c r="I5" s="12" t="s">
        <v>70</v>
      </c>
      <c r="J5" s="12" t="s">
        <v>71</v>
      </c>
      <c r="K5" s="12" t="s">
        <v>72</v>
      </c>
      <c r="L5" s="12" t="s">
        <v>68</v>
      </c>
      <c r="M5" s="12" t="s">
        <v>69</v>
      </c>
      <c r="N5" s="12" t="s">
        <v>70</v>
      </c>
      <c r="O5" s="12" t="s">
        <v>71</v>
      </c>
      <c r="P5" s="12" t="s">
        <v>73</v>
      </c>
      <c r="Q5" s="12" t="s">
        <v>74</v>
      </c>
      <c r="R5" s="12" t="s">
        <v>75</v>
      </c>
      <c r="S5" s="12" t="s">
        <v>76</v>
      </c>
      <c r="T5" s="12" t="s">
        <v>77</v>
      </c>
      <c r="U5" s="12" t="s">
        <v>72</v>
      </c>
      <c r="V5" s="12" t="s">
        <v>78</v>
      </c>
      <c r="W5" s="12" t="s">
        <v>68</v>
      </c>
      <c r="X5" s="12" t="s">
        <v>62</v>
      </c>
      <c r="Y5" s="12" t="s">
        <v>79</v>
      </c>
    </row>
    <row r="6" ht="14.25" customHeight="1" spans="1:25">
      <c r="A6" s="12" t="s">
        <v>80</v>
      </c>
      <c r="B6" s="12" t="s">
        <v>80</v>
      </c>
      <c r="C6" s="12" t="s">
        <v>80</v>
      </c>
      <c r="D6" s="12" t="s">
        <v>81</v>
      </c>
      <c r="E6" s="12" t="s">
        <v>81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12">
        <v>16</v>
      </c>
      <c r="V6" s="12">
        <v>17</v>
      </c>
      <c r="W6" s="12">
        <v>18</v>
      </c>
      <c r="X6" s="12">
        <v>19</v>
      </c>
      <c r="Y6" s="12">
        <v>20</v>
      </c>
    </row>
    <row r="7" s="1" customFormat="1" ht="14.25" customHeight="1" spans="1:25">
      <c r="A7" s="5"/>
      <c r="B7" s="5"/>
      <c r="C7" s="5"/>
      <c r="D7" s="5"/>
      <c r="E7" s="5" t="s">
        <v>11</v>
      </c>
      <c r="F7" s="8">
        <f>F9</f>
        <v>1000.922992</v>
      </c>
      <c r="G7" s="8">
        <f t="shared" ref="G7:V7" si="0">G9</f>
        <v>841.783072</v>
      </c>
      <c r="H7" s="8">
        <f t="shared" si="0"/>
        <v>688.755252</v>
      </c>
      <c r="I7" s="8">
        <f t="shared" si="0"/>
        <v>18.95142</v>
      </c>
      <c r="J7" s="8">
        <f t="shared" si="0"/>
        <v>134.0764</v>
      </c>
      <c r="K7" s="8">
        <f t="shared" si="0"/>
        <v>0</v>
      </c>
      <c r="L7" s="8">
        <f>M7+N7+O7+P7+Q7+R7+S7+T7+U7+V7</f>
        <v>159.13992</v>
      </c>
      <c r="M7" s="8">
        <f t="shared" si="0"/>
        <v>125.51617</v>
      </c>
      <c r="N7" s="8">
        <f t="shared" si="0"/>
        <v>7.4</v>
      </c>
      <c r="O7" s="8">
        <f t="shared" si="0"/>
        <v>26.22375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8">
        <f t="shared" si="0"/>
        <v>0</v>
      </c>
      <c r="U7" s="8">
        <f t="shared" si="0"/>
        <v>0</v>
      </c>
      <c r="V7" s="8">
        <f t="shared" si="0"/>
        <v>0</v>
      </c>
      <c r="W7" s="8"/>
      <c r="X7" s="8"/>
      <c r="Y7" s="8"/>
    </row>
    <row r="8" s="1" customFormat="1" ht="14.25" customHeight="1" spans="1:25">
      <c r="A8" s="7"/>
      <c r="B8" s="7"/>
      <c r="C8" s="7"/>
      <c r="D8" s="7"/>
      <c r="E8" s="7"/>
      <c r="F8" s="8">
        <f>F9</f>
        <v>1000.922992</v>
      </c>
      <c r="G8" s="8">
        <f t="shared" ref="G8:V8" si="1">G9</f>
        <v>841.783072</v>
      </c>
      <c r="H8" s="8">
        <f t="shared" si="1"/>
        <v>688.755252</v>
      </c>
      <c r="I8" s="8">
        <f t="shared" si="1"/>
        <v>18.95142</v>
      </c>
      <c r="J8" s="8">
        <f t="shared" si="1"/>
        <v>134.0764</v>
      </c>
      <c r="K8" s="8">
        <f t="shared" si="1"/>
        <v>0</v>
      </c>
      <c r="L8" s="8">
        <f t="shared" ref="L8:L16" si="2">M8+N8+O8+P8+Q8+R8+S8+T8+U8+V8</f>
        <v>159.13992</v>
      </c>
      <c r="M8" s="8">
        <f t="shared" si="1"/>
        <v>125.51617</v>
      </c>
      <c r="N8" s="8">
        <f t="shared" si="1"/>
        <v>7.4</v>
      </c>
      <c r="O8" s="8">
        <f t="shared" si="1"/>
        <v>26.22375</v>
      </c>
      <c r="P8" s="8">
        <f t="shared" si="1"/>
        <v>0</v>
      </c>
      <c r="Q8" s="8">
        <f t="shared" si="1"/>
        <v>0</v>
      </c>
      <c r="R8" s="8">
        <f t="shared" si="1"/>
        <v>0</v>
      </c>
      <c r="S8" s="8">
        <f t="shared" si="1"/>
        <v>0</v>
      </c>
      <c r="T8" s="8">
        <f t="shared" si="1"/>
        <v>0</v>
      </c>
      <c r="U8" s="8">
        <f t="shared" si="1"/>
        <v>0</v>
      </c>
      <c r="V8" s="8">
        <f t="shared" si="1"/>
        <v>0</v>
      </c>
      <c r="W8" s="8"/>
      <c r="X8" s="8"/>
      <c r="Y8" s="8"/>
    </row>
    <row r="9" s="1" customFormat="1" ht="14.25" customHeight="1" spans="1:25">
      <c r="A9" s="7"/>
      <c r="B9" s="7"/>
      <c r="C9" s="7"/>
      <c r="D9" s="7">
        <v>401020</v>
      </c>
      <c r="E9" s="7" t="s">
        <v>82</v>
      </c>
      <c r="F9" s="8">
        <v>1000.922992</v>
      </c>
      <c r="G9" s="8">
        <f t="shared" ref="G8:G17" si="3">H9+I9+J9+K9</f>
        <v>841.783072</v>
      </c>
      <c r="H9" s="8">
        <f>H10+H11+H12+H13+H14+H15+H16+H17</f>
        <v>688.755252</v>
      </c>
      <c r="I9" s="8">
        <f>I10+I11+I12+I13+I14+I15+I16+I17</f>
        <v>18.95142</v>
      </c>
      <c r="J9" s="8">
        <f>J10+J11+J12+J13+J14+J15+J16+J17</f>
        <v>134.0764</v>
      </c>
      <c r="K9" s="8">
        <f>K10+K11+K12+K13+K14+K15+K16+K17</f>
        <v>0</v>
      </c>
      <c r="L9" s="8">
        <f t="shared" si="2"/>
        <v>159.13992</v>
      </c>
      <c r="M9" s="8">
        <f t="shared" ref="L9:V9" si="4">M10+M11+M12+M13+M14+M15+M16+M17</f>
        <v>125.51617</v>
      </c>
      <c r="N9" s="8">
        <f t="shared" si="4"/>
        <v>7.4</v>
      </c>
      <c r="O9" s="8">
        <f t="shared" si="4"/>
        <v>26.22375</v>
      </c>
      <c r="P9" s="8">
        <f t="shared" si="4"/>
        <v>0</v>
      </c>
      <c r="Q9" s="8">
        <f t="shared" si="4"/>
        <v>0</v>
      </c>
      <c r="R9" s="8">
        <f t="shared" si="4"/>
        <v>0</v>
      </c>
      <c r="S9" s="8">
        <f t="shared" si="4"/>
        <v>0</v>
      </c>
      <c r="T9" s="8">
        <f t="shared" si="4"/>
        <v>0</v>
      </c>
      <c r="U9" s="8">
        <f t="shared" si="4"/>
        <v>0</v>
      </c>
      <c r="V9" s="8">
        <f t="shared" si="4"/>
        <v>0</v>
      </c>
      <c r="W9" s="8"/>
      <c r="X9" s="8"/>
      <c r="Y9" s="8"/>
    </row>
    <row r="10" s="1" customFormat="1" ht="14.25" customHeight="1" spans="1:25">
      <c r="A10" s="42" t="s">
        <v>83</v>
      </c>
      <c r="B10" s="42" t="s">
        <v>84</v>
      </c>
      <c r="C10" s="42" t="s">
        <v>85</v>
      </c>
      <c r="D10" s="42" t="s">
        <v>86</v>
      </c>
      <c r="E10" s="42" t="s">
        <v>87</v>
      </c>
      <c r="F10" s="8">
        <v>23</v>
      </c>
      <c r="G10" s="8">
        <f t="shared" si="3"/>
        <v>3</v>
      </c>
      <c r="H10" s="8"/>
      <c r="I10" s="8">
        <v>3</v>
      </c>
      <c r="J10" s="8"/>
      <c r="K10" s="8"/>
      <c r="L10" s="8">
        <f t="shared" si="2"/>
        <v>20</v>
      </c>
      <c r="M10" s="8">
        <v>13</v>
      </c>
      <c r="N10" s="8">
        <v>7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="1" customFormat="1" ht="14.25" customHeight="1" spans="1:25">
      <c r="A11" s="42" t="s">
        <v>83</v>
      </c>
      <c r="B11" s="42" t="s">
        <v>84</v>
      </c>
      <c r="C11" s="42" t="s">
        <v>84</v>
      </c>
      <c r="D11" s="42" t="s">
        <v>86</v>
      </c>
      <c r="E11" s="42" t="s">
        <v>88</v>
      </c>
      <c r="F11" s="8">
        <v>633.46104</v>
      </c>
      <c r="G11" s="8">
        <f t="shared" si="3"/>
        <v>498.26987</v>
      </c>
      <c r="H11" s="8">
        <v>464.88425</v>
      </c>
      <c r="I11" s="8">
        <v>15.95142</v>
      </c>
      <c r="J11" s="8">
        <v>17.4342</v>
      </c>
      <c r="K11" s="8"/>
      <c r="L11" s="8">
        <f t="shared" si="2"/>
        <v>135.19117</v>
      </c>
      <c r="M11" s="8">
        <v>112.51617</v>
      </c>
      <c r="N11" s="8">
        <v>0.4</v>
      </c>
      <c r="O11" s="8">
        <v>22.275</v>
      </c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="1" customFormat="1" ht="16" customHeight="1" spans="1:25">
      <c r="A12" s="42" t="s">
        <v>83</v>
      </c>
      <c r="B12" s="42" t="s">
        <v>89</v>
      </c>
      <c r="C12" s="42" t="s">
        <v>90</v>
      </c>
      <c r="D12" s="42" t="s">
        <v>86</v>
      </c>
      <c r="E12" s="42" t="s">
        <v>91</v>
      </c>
      <c r="F12" s="8">
        <v>3.94875</v>
      </c>
      <c r="G12" s="8">
        <f t="shared" si="3"/>
        <v>0</v>
      </c>
      <c r="H12" s="8"/>
      <c r="I12" s="8"/>
      <c r="J12" s="8"/>
      <c r="K12" s="8"/>
      <c r="L12" s="8">
        <f t="shared" si="2"/>
        <v>3.94875</v>
      </c>
      <c r="M12" s="8"/>
      <c r="N12" s="8"/>
      <c r="O12" s="8">
        <v>3.94875</v>
      </c>
      <c r="P12" s="8"/>
      <c r="Q12" s="8"/>
      <c r="R12" s="8"/>
      <c r="S12" s="8"/>
      <c r="T12" s="8"/>
      <c r="U12" s="8"/>
      <c r="V12" s="8"/>
      <c r="W12" s="8"/>
      <c r="X12" s="8"/>
      <c r="Y12" s="8"/>
    </row>
    <row r="13" s="1" customFormat="1" ht="21" customHeight="1" spans="1:25">
      <c r="A13" s="42" t="s">
        <v>92</v>
      </c>
      <c r="B13" s="42" t="s">
        <v>93</v>
      </c>
      <c r="C13" s="42" t="s">
        <v>84</v>
      </c>
      <c r="D13" s="42" t="s">
        <v>86</v>
      </c>
      <c r="E13" s="42" t="s">
        <v>94</v>
      </c>
      <c r="F13" s="8">
        <v>116.6422</v>
      </c>
      <c r="G13" s="8">
        <f t="shared" si="3"/>
        <v>116.6422</v>
      </c>
      <c r="H13" s="8"/>
      <c r="I13" s="8"/>
      <c r="J13" s="8">
        <v>116.6422</v>
      </c>
      <c r="K13" s="8"/>
      <c r="L13" s="8">
        <f t="shared" si="2"/>
        <v>0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s="1" customFormat="1" ht="31" customHeight="1" spans="1:25">
      <c r="A14" s="42" t="s">
        <v>92</v>
      </c>
      <c r="B14" s="42" t="s">
        <v>93</v>
      </c>
      <c r="C14" s="42" t="s">
        <v>93</v>
      </c>
      <c r="D14" s="42" t="s">
        <v>86</v>
      </c>
      <c r="E14" s="42" t="s">
        <v>95</v>
      </c>
      <c r="F14" s="8">
        <v>81.77936</v>
      </c>
      <c r="G14" s="8">
        <f t="shared" si="3"/>
        <v>81.77936</v>
      </c>
      <c r="H14" s="8">
        <v>81.77936</v>
      </c>
      <c r="I14" s="8"/>
      <c r="J14" s="8"/>
      <c r="K14" s="8"/>
      <c r="L14" s="8">
        <f t="shared" si="2"/>
        <v>0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="1" customFormat="1" ht="23" customHeight="1" spans="1:25">
      <c r="A15" s="42" t="s">
        <v>92</v>
      </c>
      <c r="B15" s="42" t="s">
        <v>93</v>
      </c>
      <c r="C15" s="42" t="s">
        <v>96</v>
      </c>
      <c r="D15" s="42" t="s">
        <v>86</v>
      </c>
      <c r="E15" s="42" t="s">
        <v>97</v>
      </c>
      <c r="F15" s="8">
        <v>40.88968</v>
      </c>
      <c r="G15" s="8">
        <f t="shared" si="3"/>
        <v>40.88968</v>
      </c>
      <c r="H15" s="8">
        <v>40.88968</v>
      </c>
      <c r="I15" s="8"/>
      <c r="J15" s="8"/>
      <c r="K15" s="8"/>
      <c r="L15" s="8">
        <f t="shared" si="2"/>
        <v>0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s="1" customFormat="1" ht="18" customHeight="1" spans="1:25">
      <c r="A16" s="42" t="s">
        <v>98</v>
      </c>
      <c r="B16" s="42" t="s">
        <v>99</v>
      </c>
      <c r="C16" s="42" t="s">
        <v>84</v>
      </c>
      <c r="D16" s="42" t="s">
        <v>86</v>
      </c>
      <c r="E16" s="42" t="s">
        <v>100</v>
      </c>
      <c r="F16" s="8">
        <v>39.867442</v>
      </c>
      <c r="G16" s="8">
        <f t="shared" si="3"/>
        <v>39.867442</v>
      </c>
      <c r="H16" s="8">
        <v>39.867442</v>
      </c>
      <c r="I16" s="8"/>
      <c r="J16" s="8"/>
      <c r="K16" s="8"/>
      <c r="L16" s="8">
        <f t="shared" si="2"/>
        <v>0</v>
      </c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="1" customFormat="1" ht="14.25" customHeight="1" spans="1:25">
      <c r="A17" s="42" t="s">
        <v>101</v>
      </c>
      <c r="B17" s="42" t="s">
        <v>84</v>
      </c>
      <c r="C17" s="42" t="s">
        <v>85</v>
      </c>
      <c r="D17" s="42" t="s">
        <v>86</v>
      </c>
      <c r="E17" s="42" t="s">
        <v>102</v>
      </c>
      <c r="F17" s="8">
        <v>61.33452</v>
      </c>
      <c r="G17" s="8">
        <f t="shared" si="3"/>
        <v>61.33452</v>
      </c>
      <c r="H17" s="8">
        <v>61.33452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="1" customFormat="1" ht="22.5" customHeight="1" spans="1:25">
      <c r="A18" s="7"/>
      <c r="B18" s="7"/>
      <c r="C18" s="7"/>
      <c r="D18" s="7"/>
      <c r="E18" s="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s="1" customFormat="1" ht="14.25" customHeight="1" spans="1:25">
      <c r="A19" s="7"/>
      <c r="B19" s="7"/>
      <c r="C19" s="7"/>
      <c r="D19" s="7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s="1" customFormat="1" ht="14.25" customHeight="1" spans="1:25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s="1" customFormat="1" ht="14.25" customHeight="1" spans="1:25">
      <c r="A21" s="7"/>
      <c r="B21" s="7"/>
      <c r="C21" s="7"/>
      <c r="D21" s="7"/>
      <c r="E21" s="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s="1" customFormat="1" ht="14.25" customHeight="1" spans="1:25">
      <c r="A22" s="7"/>
      <c r="B22" s="7"/>
      <c r="C22" s="7"/>
      <c r="D22" s="7"/>
      <c r="E22" s="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393700787401575" right="0.196850393700787" top="0.275590551181102" bottom="0.275590551181102" header="0" footer="0"/>
  <pageSetup paperSize="9" scale="9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120"/>
  <sheetViews>
    <sheetView workbookViewId="0">
      <selection activeCell="F6" sqref="$A5:$XFD6"/>
    </sheetView>
  </sheetViews>
  <sheetFormatPr defaultColWidth="9" defaultRowHeight="13.5" outlineLevelCol="4"/>
  <cols>
    <col min="2" max="2" width="19.125" customWidth="1"/>
    <col min="3" max="3" width="23.875" customWidth="1"/>
    <col min="4" max="4" width="26.75" customWidth="1"/>
    <col min="5" max="5" width="19" customWidth="1"/>
  </cols>
  <sheetData>
    <row r="1" spans="1:5">
      <c r="A1" s="2"/>
      <c r="B1" s="2"/>
      <c r="C1" s="2"/>
      <c r="D1" s="2"/>
      <c r="E1" s="9" t="s">
        <v>103</v>
      </c>
    </row>
    <row r="2" ht="19.5" spans="1:5">
      <c r="A2" s="3" t="s">
        <v>104</v>
      </c>
      <c r="B2" s="3"/>
      <c r="C2" s="3"/>
      <c r="D2" s="3"/>
      <c r="E2" s="3"/>
    </row>
    <row r="3" spans="1:5">
      <c r="A3" s="2"/>
      <c r="B3" s="2"/>
      <c r="C3" s="2"/>
      <c r="D3" s="2"/>
      <c r="E3" s="9" t="s">
        <v>5</v>
      </c>
    </row>
    <row r="4" spans="1:5">
      <c r="A4" s="4" t="s">
        <v>105</v>
      </c>
      <c r="B4" s="4" t="s">
        <v>106</v>
      </c>
      <c r="C4" s="4" t="s">
        <v>62</v>
      </c>
      <c r="D4" s="4"/>
      <c r="E4" s="4"/>
    </row>
    <row r="5" spans="1:5">
      <c r="A5" s="4"/>
      <c r="B5" s="4"/>
      <c r="C5" s="4" t="s">
        <v>68</v>
      </c>
      <c r="D5" s="4" t="s">
        <v>107</v>
      </c>
      <c r="E5" s="4" t="s">
        <v>108</v>
      </c>
    </row>
    <row r="6" spans="1:5">
      <c r="A6" s="4"/>
      <c r="B6" s="4"/>
      <c r="C6" s="4"/>
      <c r="D6" s="4"/>
      <c r="E6" s="4"/>
    </row>
    <row r="7" spans="1:5">
      <c r="A7" s="4" t="s">
        <v>81</v>
      </c>
      <c r="B7" s="4" t="s">
        <v>81</v>
      </c>
      <c r="C7" s="31">
        <v>1</v>
      </c>
      <c r="D7" s="31">
        <v>2</v>
      </c>
      <c r="E7" s="31">
        <v>3</v>
      </c>
    </row>
    <row r="8" spans="1:5">
      <c r="A8" s="32"/>
      <c r="B8" s="33" t="s">
        <v>11</v>
      </c>
      <c r="C8" s="34">
        <f t="shared" ref="C8:C71" si="0">SUM(D8:E8)</f>
        <v>841.784072</v>
      </c>
      <c r="D8" s="35">
        <f>D9+D65+D121+D177+D233+D289+D345+D401+D457</f>
        <v>822.831652</v>
      </c>
      <c r="E8" s="35">
        <f>E9+E65+E121+E177+E233+E289+E345+E401+E457</f>
        <v>18.95242</v>
      </c>
    </row>
    <row r="9" spans="1:5">
      <c r="A9" s="36"/>
      <c r="B9" s="37" t="s">
        <v>109</v>
      </c>
      <c r="C9" s="38">
        <f t="shared" si="0"/>
        <v>3</v>
      </c>
      <c r="D9" s="38">
        <f>D10+D24+D52</f>
        <v>0</v>
      </c>
      <c r="E9" s="38">
        <f>E10+E24+E52</f>
        <v>3</v>
      </c>
    </row>
    <row r="10" hidden="1" spans="1:5">
      <c r="A10" s="39" t="s">
        <v>110</v>
      </c>
      <c r="B10" s="40" t="s">
        <v>69</v>
      </c>
      <c r="C10" s="41">
        <f t="shared" si="0"/>
        <v>0</v>
      </c>
      <c r="D10" s="41">
        <f>SUM(D11:D23)</f>
        <v>0</v>
      </c>
      <c r="E10" s="41">
        <f>SUM(E11:E23)</f>
        <v>0</v>
      </c>
    </row>
    <row r="11" hidden="1" spans="1:5">
      <c r="A11" s="42" t="s">
        <v>111</v>
      </c>
      <c r="B11" s="43" t="s">
        <v>112</v>
      </c>
      <c r="C11" s="44">
        <f t="shared" si="0"/>
        <v>0</v>
      </c>
      <c r="D11" s="44"/>
      <c r="E11" s="45"/>
    </row>
    <row r="12" hidden="1" spans="1:5">
      <c r="A12" s="42" t="s">
        <v>113</v>
      </c>
      <c r="B12" s="43" t="s">
        <v>114</v>
      </c>
      <c r="C12" s="44">
        <f t="shared" si="0"/>
        <v>0</v>
      </c>
      <c r="D12" s="44"/>
      <c r="E12" s="45"/>
    </row>
    <row r="13" hidden="1" spans="1:5">
      <c r="A13" s="42" t="s">
        <v>115</v>
      </c>
      <c r="B13" s="43" t="s">
        <v>116</v>
      </c>
      <c r="C13" s="44">
        <f t="shared" si="0"/>
        <v>0</v>
      </c>
      <c r="D13" s="45"/>
      <c r="E13" s="45"/>
    </row>
    <row r="14" hidden="1" spans="1:5">
      <c r="A14" s="42" t="s">
        <v>117</v>
      </c>
      <c r="B14" s="43" t="s">
        <v>118</v>
      </c>
      <c r="C14" s="44">
        <f t="shared" si="0"/>
        <v>0</v>
      </c>
      <c r="D14" s="45"/>
      <c r="E14" s="45"/>
    </row>
    <row r="15" hidden="1" spans="1:5">
      <c r="A15" s="42" t="s">
        <v>119</v>
      </c>
      <c r="B15" s="43" t="s">
        <v>120</v>
      </c>
      <c r="C15" s="44">
        <f t="shared" si="0"/>
        <v>0</v>
      </c>
      <c r="D15" s="45"/>
      <c r="E15" s="45"/>
    </row>
    <row r="16" hidden="1" spans="1:5">
      <c r="A16" s="42" t="s">
        <v>121</v>
      </c>
      <c r="B16" s="43" t="s">
        <v>122</v>
      </c>
      <c r="C16" s="44">
        <f t="shared" si="0"/>
        <v>0</v>
      </c>
      <c r="D16" s="44"/>
      <c r="E16" s="45"/>
    </row>
    <row r="17" hidden="1" spans="1:5">
      <c r="A17" s="42" t="s">
        <v>123</v>
      </c>
      <c r="B17" s="43" t="s">
        <v>124</v>
      </c>
      <c r="C17" s="44">
        <f t="shared" si="0"/>
        <v>0</v>
      </c>
      <c r="D17" s="44"/>
      <c r="E17" s="45"/>
    </row>
    <row r="18" hidden="1" spans="1:5">
      <c r="A18" s="42" t="s">
        <v>125</v>
      </c>
      <c r="B18" s="43" t="s">
        <v>126</v>
      </c>
      <c r="C18" s="44">
        <f t="shared" si="0"/>
        <v>0</v>
      </c>
      <c r="D18" s="44"/>
      <c r="E18" s="45"/>
    </row>
    <row r="19" hidden="1" spans="1:5">
      <c r="A19" s="42" t="s">
        <v>127</v>
      </c>
      <c r="B19" s="43" t="s">
        <v>128</v>
      </c>
      <c r="C19" s="44">
        <f t="shared" si="0"/>
        <v>0</v>
      </c>
      <c r="D19" s="44"/>
      <c r="E19" s="45"/>
    </row>
    <row r="20" hidden="1" spans="1:5">
      <c r="A20" s="42" t="s">
        <v>129</v>
      </c>
      <c r="B20" s="43" t="s">
        <v>130</v>
      </c>
      <c r="C20" s="44">
        <f t="shared" si="0"/>
        <v>0</v>
      </c>
      <c r="D20" s="44"/>
      <c r="E20" s="45"/>
    </row>
    <row r="21" hidden="1" spans="1:5">
      <c r="A21" s="42" t="s">
        <v>131</v>
      </c>
      <c r="B21" s="43" t="s">
        <v>132</v>
      </c>
      <c r="C21" s="44">
        <f t="shared" si="0"/>
        <v>0</v>
      </c>
      <c r="D21" s="44"/>
      <c r="E21" s="45"/>
    </row>
    <row r="22" hidden="1" spans="1:5">
      <c r="A22" s="42" t="s">
        <v>133</v>
      </c>
      <c r="B22" s="43" t="s">
        <v>134</v>
      </c>
      <c r="C22" s="44">
        <f t="shared" si="0"/>
        <v>0</v>
      </c>
      <c r="D22" s="44"/>
      <c r="E22" s="45"/>
    </row>
    <row r="23" hidden="1" spans="1:5">
      <c r="A23" s="42" t="s">
        <v>135</v>
      </c>
      <c r="B23" s="43" t="s">
        <v>136</v>
      </c>
      <c r="C23" s="44">
        <f t="shared" si="0"/>
        <v>0</v>
      </c>
      <c r="D23" s="44"/>
      <c r="E23" s="45"/>
    </row>
    <row r="24" spans="1:5">
      <c r="A24" s="39" t="s">
        <v>137</v>
      </c>
      <c r="B24" s="40" t="s">
        <v>70</v>
      </c>
      <c r="C24" s="41">
        <f t="shared" si="0"/>
        <v>3</v>
      </c>
      <c r="D24" s="41">
        <f>SUM(D25:D51)</f>
        <v>0</v>
      </c>
      <c r="E24" s="41">
        <f>SUM(E25:E51)</f>
        <v>3</v>
      </c>
    </row>
    <row r="25" spans="1:5">
      <c r="A25" s="42" t="s">
        <v>138</v>
      </c>
      <c r="B25" s="43" t="s">
        <v>139</v>
      </c>
      <c r="C25" s="44">
        <f t="shared" si="0"/>
        <v>3</v>
      </c>
      <c r="D25" s="44"/>
      <c r="E25" s="45">
        <v>3</v>
      </c>
    </row>
    <row r="26" hidden="1" spans="1:5">
      <c r="A26" s="42" t="s">
        <v>140</v>
      </c>
      <c r="B26" s="43" t="s">
        <v>141</v>
      </c>
      <c r="C26" s="44">
        <f t="shared" si="0"/>
        <v>0</v>
      </c>
      <c r="D26" s="45"/>
      <c r="E26" s="45"/>
    </row>
    <row r="27" hidden="1" spans="1:5">
      <c r="A27" s="42" t="s">
        <v>142</v>
      </c>
      <c r="B27" s="43" t="s">
        <v>143</v>
      </c>
      <c r="C27" s="44">
        <f t="shared" si="0"/>
        <v>0</v>
      </c>
      <c r="D27" s="45"/>
      <c r="E27" s="45"/>
    </row>
    <row r="28" hidden="1" spans="1:5">
      <c r="A28" s="42" t="s">
        <v>144</v>
      </c>
      <c r="B28" s="43" t="s">
        <v>145</v>
      </c>
      <c r="C28" s="44">
        <f t="shared" si="0"/>
        <v>0</v>
      </c>
      <c r="D28" s="45"/>
      <c r="E28" s="45"/>
    </row>
    <row r="29" hidden="1" spans="1:5">
      <c r="A29" s="42" t="s">
        <v>146</v>
      </c>
      <c r="B29" s="43" t="s">
        <v>147</v>
      </c>
      <c r="C29" s="44">
        <f t="shared" si="0"/>
        <v>0</v>
      </c>
      <c r="D29" s="44"/>
      <c r="E29" s="45"/>
    </row>
    <row r="30" hidden="1" spans="1:5">
      <c r="A30" s="42" t="s">
        <v>148</v>
      </c>
      <c r="B30" s="43" t="s">
        <v>149</v>
      </c>
      <c r="C30" s="44">
        <f t="shared" si="0"/>
        <v>0</v>
      </c>
      <c r="D30" s="46"/>
      <c r="E30" s="46"/>
    </row>
    <row r="31" hidden="1" spans="1:5">
      <c r="A31" s="42" t="s">
        <v>150</v>
      </c>
      <c r="B31" s="43" t="s">
        <v>151</v>
      </c>
      <c r="C31" s="44">
        <f t="shared" si="0"/>
        <v>0</v>
      </c>
      <c r="D31" s="46"/>
      <c r="E31" s="46"/>
    </row>
    <row r="32" hidden="1" spans="1:5">
      <c r="A32" s="42" t="s">
        <v>152</v>
      </c>
      <c r="B32" s="43" t="s">
        <v>153</v>
      </c>
      <c r="C32" s="44">
        <f t="shared" si="0"/>
        <v>0</v>
      </c>
      <c r="D32" s="46"/>
      <c r="E32" s="46"/>
    </row>
    <row r="33" hidden="1" spans="1:5">
      <c r="A33" s="42" t="s">
        <v>154</v>
      </c>
      <c r="B33" s="43" t="s">
        <v>155</v>
      </c>
      <c r="C33" s="44">
        <f t="shared" si="0"/>
        <v>0</v>
      </c>
      <c r="D33" s="46"/>
      <c r="E33" s="46"/>
    </row>
    <row r="34" hidden="1" spans="1:5">
      <c r="A34" s="42" t="s">
        <v>156</v>
      </c>
      <c r="B34" s="43" t="s">
        <v>157</v>
      </c>
      <c r="C34" s="44">
        <f t="shared" si="0"/>
        <v>0</v>
      </c>
      <c r="D34" s="46"/>
      <c r="E34" s="46"/>
    </row>
    <row r="35" hidden="1" spans="1:5">
      <c r="A35" s="42" t="s">
        <v>158</v>
      </c>
      <c r="B35" s="43" t="s">
        <v>159</v>
      </c>
      <c r="C35" s="44">
        <f t="shared" si="0"/>
        <v>0</v>
      </c>
      <c r="D35" s="46"/>
      <c r="E35" s="46"/>
    </row>
    <row r="36" hidden="1" spans="1:5">
      <c r="A36" s="42" t="s">
        <v>160</v>
      </c>
      <c r="B36" s="43" t="s">
        <v>161</v>
      </c>
      <c r="C36" s="44">
        <f t="shared" si="0"/>
        <v>0</v>
      </c>
      <c r="D36" s="46"/>
      <c r="E36" s="46"/>
    </row>
    <row r="37" hidden="1" spans="1:5">
      <c r="A37" s="42" t="s">
        <v>162</v>
      </c>
      <c r="B37" s="43" t="s">
        <v>163</v>
      </c>
      <c r="C37" s="44">
        <f t="shared" si="0"/>
        <v>0</v>
      </c>
      <c r="D37" s="46"/>
      <c r="E37" s="46"/>
    </row>
    <row r="38" hidden="1" spans="1:5">
      <c r="A38" s="42" t="s">
        <v>164</v>
      </c>
      <c r="B38" s="43" t="s">
        <v>165</v>
      </c>
      <c r="C38" s="44">
        <f t="shared" si="0"/>
        <v>0</v>
      </c>
      <c r="D38" s="46"/>
      <c r="E38" s="46"/>
    </row>
    <row r="39" hidden="1" spans="1:5">
      <c r="A39" s="42" t="s">
        <v>166</v>
      </c>
      <c r="B39" s="43" t="s">
        <v>167</v>
      </c>
      <c r="C39" s="44">
        <f t="shared" si="0"/>
        <v>0</v>
      </c>
      <c r="D39" s="46"/>
      <c r="E39" s="46"/>
    </row>
    <row r="40" hidden="1" spans="1:5">
      <c r="A40" s="42" t="s">
        <v>168</v>
      </c>
      <c r="B40" s="43" t="s">
        <v>169</v>
      </c>
      <c r="C40" s="44">
        <f t="shared" si="0"/>
        <v>0</v>
      </c>
      <c r="D40" s="46"/>
      <c r="E40" s="46"/>
    </row>
    <row r="41" hidden="1" spans="1:5">
      <c r="A41" s="42" t="s">
        <v>170</v>
      </c>
      <c r="B41" s="43" t="s">
        <v>171</v>
      </c>
      <c r="C41" s="44">
        <f t="shared" si="0"/>
        <v>0</v>
      </c>
      <c r="D41" s="46"/>
      <c r="E41" s="46"/>
    </row>
    <row r="42" hidden="1" spans="1:5">
      <c r="A42" s="42" t="s">
        <v>172</v>
      </c>
      <c r="B42" s="43" t="s">
        <v>173</v>
      </c>
      <c r="C42" s="44">
        <f t="shared" si="0"/>
        <v>0</v>
      </c>
      <c r="D42" s="46"/>
      <c r="E42" s="46"/>
    </row>
    <row r="43" hidden="1" spans="1:5">
      <c r="A43" s="42" t="s">
        <v>174</v>
      </c>
      <c r="B43" s="43" t="s">
        <v>175</v>
      </c>
      <c r="C43" s="44">
        <f t="shared" si="0"/>
        <v>0</v>
      </c>
      <c r="D43" s="46"/>
      <c r="E43" s="46"/>
    </row>
    <row r="44" hidden="1" spans="1:5">
      <c r="A44" s="42" t="s">
        <v>176</v>
      </c>
      <c r="B44" s="43" t="s">
        <v>177</v>
      </c>
      <c r="C44" s="44">
        <f t="shared" si="0"/>
        <v>0</v>
      </c>
      <c r="D44" s="46"/>
      <c r="E44" s="46"/>
    </row>
    <row r="45" hidden="1" spans="1:5">
      <c r="A45" s="42" t="s">
        <v>178</v>
      </c>
      <c r="B45" s="43" t="s">
        <v>179</v>
      </c>
      <c r="C45" s="44">
        <f t="shared" si="0"/>
        <v>0</v>
      </c>
      <c r="D45" s="46"/>
      <c r="E45" s="46"/>
    </row>
    <row r="46" hidden="1" spans="1:5">
      <c r="A46" s="42" t="s">
        <v>180</v>
      </c>
      <c r="B46" s="43" t="s">
        <v>181</v>
      </c>
      <c r="C46" s="44">
        <f t="shared" si="0"/>
        <v>0</v>
      </c>
      <c r="D46" s="46"/>
      <c r="E46" s="46"/>
    </row>
    <row r="47" hidden="1" spans="1:5">
      <c r="A47" s="42" t="s">
        <v>182</v>
      </c>
      <c r="B47" s="43" t="s">
        <v>183</v>
      </c>
      <c r="C47" s="44">
        <f t="shared" si="0"/>
        <v>0</v>
      </c>
      <c r="D47" s="46"/>
      <c r="E47" s="46"/>
    </row>
    <row r="48" hidden="1" spans="1:5">
      <c r="A48" s="42" t="s">
        <v>184</v>
      </c>
      <c r="B48" s="43" t="s">
        <v>185</v>
      </c>
      <c r="C48" s="44">
        <f t="shared" si="0"/>
        <v>0</v>
      </c>
      <c r="D48" s="46"/>
      <c r="E48" s="46"/>
    </row>
    <row r="49" hidden="1" spans="1:5">
      <c r="A49" s="42" t="s">
        <v>186</v>
      </c>
      <c r="B49" s="43" t="s">
        <v>187</v>
      </c>
      <c r="C49" s="44">
        <f t="shared" si="0"/>
        <v>0</v>
      </c>
      <c r="D49" s="46"/>
      <c r="E49" s="46"/>
    </row>
    <row r="50" hidden="1" spans="1:5">
      <c r="A50" s="42" t="s">
        <v>188</v>
      </c>
      <c r="B50" s="43" t="s">
        <v>189</v>
      </c>
      <c r="C50" s="44">
        <f t="shared" si="0"/>
        <v>0</v>
      </c>
      <c r="D50" s="46"/>
      <c r="E50" s="46"/>
    </row>
    <row r="51" hidden="1" spans="1:5">
      <c r="A51" s="42" t="s">
        <v>190</v>
      </c>
      <c r="B51" s="43" t="s">
        <v>191</v>
      </c>
      <c r="C51" s="44">
        <f t="shared" si="0"/>
        <v>0</v>
      </c>
      <c r="D51" s="46"/>
      <c r="E51" s="46"/>
    </row>
    <row r="52" hidden="1" spans="1:5">
      <c r="A52" s="39" t="s">
        <v>192</v>
      </c>
      <c r="B52" s="40" t="s">
        <v>71</v>
      </c>
      <c r="C52" s="41">
        <f t="shared" si="0"/>
        <v>0</v>
      </c>
      <c r="D52" s="47">
        <f>SUM(D53:D64)</f>
        <v>0</v>
      </c>
      <c r="E52" s="47">
        <f>SUM(E53:E64)</f>
        <v>0</v>
      </c>
    </row>
    <row r="53" hidden="1" spans="1:5">
      <c r="A53" s="42" t="s">
        <v>193</v>
      </c>
      <c r="B53" s="43" t="s">
        <v>194</v>
      </c>
      <c r="C53" s="44">
        <f t="shared" si="0"/>
        <v>0</v>
      </c>
      <c r="D53" s="46"/>
      <c r="E53" s="46"/>
    </row>
    <row r="54" hidden="1" spans="1:5">
      <c r="A54" s="42" t="s">
        <v>195</v>
      </c>
      <c r="B54" s="43" t="s">
        <v>196</v>
      </c>
      <c r="C54" s="44">
        <f t="shared" si="0"/>
        <v>0</v>
      </c>
      <c r="D54" s="46"/>
      <c r="E54" s="46"/>
    </row>
    <row r="55" hidden="1" spans="1:5">
      <c r="A55" s="42" t="s">
        <v>197</v>
      </c>
      <c r="B55" s="43" t="s">
        <v>198</v>
      </c>
      <c r="C55" s="44">
        <f t="shared" si="0"/>
        <v>0</v>
      </c>
      <c r="D55" s="46"/>
      <c r="E55" s="46"/>
    </row>
    <row r="56" hidden="1" spans="1:5">
      <c r="A56" s="42" t="s">
        <v>199</v>
      </c>
      <c r="B56" s="43" t="s">
        <v>200</v>
      </c>
      <c r="C56" s="44">
        <f t="shared" si="0"/>
        <v>0</v>
      </c>
      <c r="D56" s="46"/>
      <c r="E56" s="46"/>
    </row>
    <row r="57" hidden="1" spans="1:5">
      <c r="A57" s="42" t="s">
        <v>201</v>
      </c>
      <c r="B57" s="43" t="s">
        <v>202</v>
      </c>
      <c r="C57" s="44">
        <f t="shared" si="0"/>
        <v>0</v>
      </c>
      <c r="D57" s="46"/>
      <c r="E57" s="46"/>
    </row>
    <row r="58" hidden="1" spans="1:5">
      <c r="A58" s="42" t="s">
        <v>203</v>
      </c>
      <c r="B58" s="43" t="s">
        <v>204</v>
      </c>
      <c r="C58" s="44">
        <f t="shared" si="0"/>
        <v>0</v>
      </c>
      <c r="D58" s="46"/>
      <c r="E58" s="46"/>
    </row>
    <row r="59" hidden="1" spans="1:5">
      <c r="A59" s="42" t="s">
        <v>205</v>
      </c>
      <c r="B59" s="43" t="s">
        <v>206</v>
      </c>
      <c r="C59" s="44">
        <f t="shared" si="0"/>
        <v>0</v>
      </c>
      <c r="D59" s="46"/>
      <c r="E59" s="46"/>
    </row>
    <row r="60" hidden="1" spans="1:5">
      <c r="A60" s="42" t="s">
        <v>207</v>
      </c>
      <c r="B60" s="43" t="s">
        <v>208</v>
      </c>
      <c r="C60" s="44">
        <f t="shared" si="0"/>
        <v>0</v>
      </c>
      <c r="D60" s="46"/>
      <c r="E60" s="46"/>
    </row>
    <row r="61" hidden="1" spans="1:5">
      <c r="A61" s="42" t="s">
        <v>209</v>
      </c>
      <c r="B61" s="43" t="s">
        <v>210</v>
      </c>
      <c r="C61" s="44">
        <f t="shared" si="0"/>
        <v>0</v>
      </c>
      <c r="D61" s="46"/>
      <c r="E61" s="46"/>
    </row>
    <row r="62" hidden="1" spans="1:5">
      <c r="A62" s="42" t="s">
        <v>211</v>
      </c>
      <c r="B62" s="43" t="s">
        <v>212</v>
      </c>
      <c r="C62" s="44">
        <f t="shared" si="0"/>
        <v>0</v>
      </c>
      <c r="D62" s="46"/>
      <c r="E62" s="46"/>
    </row>
    <row r="63" hidden="1" spans="1:5">
      <c r="A63" s="42" t="s">
        <v>213</v>
      </c>
      <c r="B63" s="43" t="s">
        <v>214</v>
      </c>
      <c r="C63" s="44">
        <f t="shared" si="0"/>
        <v>0</v>
      </c>
      <c r="D63" s="46"/>
      <c r="E63" s="46"/>
    </row>
    <row r="64" hidden="1" spans="1:5">
      <c r="A64" s="42" t="s">
        <v>215</v>
      </c>
      <c r="B64" s="43" t="s">
        <v>216</v>
      </c>
      <c r="C64" s="44">
        <f t="shared" si="0"/>
        <v>0</v>
      </c>
      <c r="D64" s="46"/>
      <c r="E64" s="46"/>
    </row>
    <row r="65" spans="1:5">
      <c r="A65" s="36"/>
      <c r="B65" s="37" t="s">
        <v>217</v>
      </c>
      <c r="C65" s="38">
        <f t="shared" si="0"/>
        <v>838.784072</v>
      </c>
      <c r="D65" s="48">
        <f>D66+D80+D108</f>
        <v>822.831652</v>
      </c>
      <c r="E65" s="48">
        <f>E66+E80+E108</f>
        <v>15.95242</v>
      </c>
    </row>
    <row r="66" spans="1:5">
      <c r="A66" s="39" t="s">
        <v>110</v>
      </c>
      <c r="B66" s="40" t="s">
        <v>69</v>
      </c>
      <c r="C66" s="41">
        <f t="shared" si="0"/>
        <v>688.755252</v>
      </c>
      <c r="D66" s="47">
        <f>SUM(D67:D79)</f>
        <v>688.755252</v>
      </c>
      <c r="E66" s="47">
        <f>SUM(E67:E79)</f>
        <v>0</v>
      </c>
    </row>
    <row r="67" spans="1:5">
      <c r="A67" s="42" t="s">
        <v>111</v>
      </c>
      <c r="B67" s="43" t="s">
        <v>112</v>
      </c>
      <c r="C67" s="44">
        <f t="shared" si="0"/>
        <v>209.682</v>
      </c>
      <c r="D67" s="46">
        <v>209.682</v>
      </c>
      <c r="E67" s="46"/>
    </row>
    <row r="68" spans="1:5">
      <c r="A68" s="42" t="s">
        <v>113</v>
      </c>
      <c r="B68" s="43" t="s">
        <v>114</v>
      </c>
      <c r="C68" s="44">
        <f t="shared" si="0"/>
        <v>90.0348</v>
      </c>
      <c r="D68" s="46">
        <v>90.0348</v>
      </c>
      <c r="E68" s="46"/>
    </row>
    <row r="69" hidden="1" spans="1:5">
      <c r="A69" s="42" t="s">
        <v>115</v>
      </c>
      <c r="B69" s="43" t="s">
        <v>116</v>
      </c>
      <c r="C69" s="44">
        <f t="shared" si="0"/>
        <v>0</v>
      </c>
      <c r="D69" s="46">
        <v>0</v>
      </c>
      <c r="E69" s="46"/>
    </row>
    <row r="70" hidden="1" spans="1:5">
      <c r="A70" s="42" t="s">
        <v>117</v>
      </c>
      <c r="B70" s="43" t="s">
        <v>118</v>
      </c>
      <c r="C70" s="44">
        <f t="shared" si="0"/>
        <v>0</v>
      </c>
      <c r="D70" s="46"/>
      <c r="E70" s="46"/>
    </row>
    <row r="71" spans="1:5">
      <c r="A71" s="42" t="s">
        <v>119</v>
      </c>
      <c r="B71" s="43" t="s">
        <v>120</v>
      </c>
      <c r="C71" s="44">
        <f t="shared" si="0"/>
        <v>120.0456</v>
      </c>
      <c r="D71" s="46">
        <v>120.0456</v>
      </c>
      <c r="E71" s="46"/>
    </row>
    <row r="72" spans="1:5">
      <c r="A72" s="42" t="s">
        <v>121</v>
      </c>
      <c r="B72" s="43" t="s">
        <v>122</v>
      </c>
      <c r="C72" s="44">
        <f t="shared" ref="C72:C120" si="1">SUM(D72:E72)</f>
        <v>81.77936</v>
      </c>
      <c r="D72" s="46">
        <v>81.77936</v>
      </c>
      <c r="E72" s="46"/>
    </row>
    <row r="73" spans="1:5">
      <c r="A73" s="42" t="s">
        <v>123</v>
      </c>
      <c r="B73" s="43" t="s">
        <v>124</v>
      </c>
      <c r="C73" s="44">
        <f t="shared" si="1"/>
        <v>40.88968</v>
      </c>
      <c r="D73" s="46">
        <v>40.88968</v>
      </c>
      <c r="E73" s="46"/>
    </row>
    <row r="74" spans="1:5">
      <c r="A74" s="42" t="s">
        <v>125</v>
      </c>
      <c r="B74" s="43" t="s">
        <v>126</v>
      </c>
      <c r="C74" s="44">
        <f t="shared" si="1"/>
        <v>39.867442</v>
      </c>
      <c r="D74" s="46">
        <v>39.867442</v>
      </c>
      <c r="E74" s="46"/>
    </row>
    <row r="75" hidden="1" spans="1:5">
      <c r="A75" s="42" t="s">
        <v>127</v>
      </c>
      <c r="B75" s="43" t="s">
        <v>128</v>
      </c>
      <c r="C75" s="44">
        <f t="shared" si="1"/>
        <v>0</v>
      </c>
      <c r="D75" s="46">
        <v>0</v>
      </c>
      <c r="E75" s="46"/>
    </row>
    <row r="76" spans="1:5">
      <c r="A76" s="42" t="s">
        <v>129</v>
      </c>
      <c r="B76" s="43" t="s">
        <v>130</v>
      </c>
      <c r="C76" s="44">
        <f t="shared" si="1"/>
        <v>3.93785</v>
      </c>
      <c r="D76" s="46">
        <v>3.93785</v>
      </c>
      <c r="E76" s="46"/>
    </row>
    <row r="77" spans="1:5">
      <c r="A77" s="42" t="s">
        <v>131</v>
      </c>
      <c r="B77" s="43" t="s">
        <v>132</v>
      </c>
      <c r="C77" s="44">
        <f t="shared" si="1"/>
        <v>61.33452</v>
      </c>
      <c r="D77" s="46">
        <v>61.33452</v>
      </c>
      <c r="E77" s="46"/>
    </row>
    <row r="78" hidden="1" spans="1:5">
      <c r="A78" s="42" t="s">
        <v>133</v>
      </c>
      <c r="B78" s="43" t="s">
        <v>134</v>
      </c>
      <c r="C78" s="44">
        <f t="shared" si="1"/>
        <v>0</v>
      </c>
      <c r="D78" s="46">
        <v>0</v>
      </c>
      <c r="E78" s="46"/>
    </row>
    <row r="79" spans="1:5">
      <c r="A79" s="42" t="s">
        <v>135</v>
      </c>
      <c r="B79" s="43" t="s">
        <v>136</v>
      </c>
      <c r="C79" s="44">
        <f t="shared" si="1"/>
        <v>41.184</v>
      </c>
      <c r="D79" s="46">
        <v>41.184</v>
      </c>
      <c r="E79" s="46"/>
    </row>
    <row r="80" spans="1:5">
      <c r="A80" s="39" t="s">
        <v>137</v>
      </c>
      <c r="B80" s="40" t="s">
        <v>70</v>
      </c>
      <c r="C80" s="41">
        <f t="shared" si="1"/>
        <v>15.95242</v>
      </c>
      <c r="D80" s="47">
        <f>SUM(D81:D107)</f>
        <v>0</v>
      </c>
      <c r="E80" s="47">
        <f>SUM(E81:E107)</f>
        <v>15.95242</v>
      </c>
    </row>
    <row r="81" spans="1:5">
      <c r="A81" s="42" t="s">
        <v>138</v>
      </c>
      <c r="B81" s="43" t="s">
        <v>139</v>
      </c>
      <c r="C81" s="44">
        <f t="shared" si="1"/>
        <v>5.73</v>
      </c>
      <c r="D81" s="46"/>
      <c r="E81" s="46">
        <v>5.73</v>
      </c>
    </row>
    <row r="82" hidden="1" spans="1:5">
      <c r="A82" s="42" t="s">
        <v>140</v>
      </c>
      <c r="B82" s="43" t="s">
        <v>141</v>
      </c>
      <c r="C82" s="44">
        <f t="shared" si="1"/>
        <v>0</v>
      </c>
      <c r="D82" s="46"/>
      <c r="E82" s="46"/>
    </row>
    <row r="83" hidden="1" spans="1:5">
      <c r="A83" s="42" t="s">
        <v>142</v>
      </c>
      <c r="B83" s="43" t="s">
        <v>143</v>
      </c>
      <c r="C83" s="44">
        <f t="shared" si="1"/>
        <v>0</v>
      </c>
      <c r="D83" s="46"/>
      <c r="E83" s="46"/>
    </row>
    <row r="84" hidden="1" spans="1:5">
      <c r="A84" s="42" t="s">
        <v>144</v>
      </c>
      <c r="B84" s="43" t="s">
        <v>145</v>
      </c>
      <c r="C84" s="44">
        <f t="shared" si="1"/>
        <v>0</v>
      </c>
      <c r="D84" s="46"/>
      <c r="E84" s="46"/>
    </row>
    <row r="85" hidden="1" spans="1:5">
      <c r="A85" s="42" t="s">
        <v>146</v>
      </c>
      <c r="B85" s="43" t="s">
        <v>147</v>
      </c>
      <c r="C85" s="44">
        <f t="shared" si="1"/>
        <v>0</v>
      </c>
      <c r="D85" s="46"/>
      <c r="E85" s="46"/>
    </row>
    <row r="86" hidden="1" spans="1:5">
      <c r="A86" s="42" t="s">
        <v>148</v>
      </c>
      <c r="B86" s="43" t="s">
        <v>149</v>
      </c>
      <c r="C86" s="44">
        <f t="shared" si="1"/>
        <v>0</v>
      </c>
      <c r="D86" s="46"/>
      <c r="E86" s="46"/>
    </row>
    <row r="87" hidden="1" spans="1:5">
      <c r="A87" s="42" t="s">
        <v>150</v>
      </c>
      <c r="B87" s="43" t="s">
        <v>151</v>
      </c>
      <c r="C87" s="44">
        <f t="shared" si="1"/>
        <v>0</v>
      </c>
      <c r="D87" s="46"/>
      <c r="E87" s="46"/>
    </row>
    <row r="88" hidden="1" spans="1:5">
      <c r="A88" s="42" t="s">
        <v>152</v>
      </c>
      <c r="B88" s="43" t="s">
        <v>153</v>
      </c>
      <c r="C88" s="44">
        <f t="shared" si="1"/>
        <v>0</v>
      </c>
      <c r="D88" s="46"/>
      <c r="E88" s="46"/>
    </row>
    <row r="89" hidden="1" spans="1:5">
      <c r="A89" s="42" t="s">
        <v>154</v>
      </c>
      <c r="B89" s="43" t="s">
        <v>155</v>
      </c>
      <c r="C89" s="44">
        <f t="shared" si="1"/>
        <v>0</v>
      </c>
      <c r="D89" s="46"/>
      <c r="E89" s="46"/>
    </row>
    <row r="90" hidden="1" spans="1:5">
      <c r="A90" s="42" t="s">
        <v>156</v>
      </c>
      <c r="B90" s="43" t="s">
        <v>157</v>
      </c>
      <c r="C90" s="44">
        <f t="shared" si="1"/>
        <v>0</v>
      </c>
      <c r="D90" s="46"/>
      <c r="E90" s="46"/>
    </row>
    <row r="91" hidden="1" spans="1:5">
      <c r="A91" s="42" t="s">
        <v>158</v>
      </c>
      <c r="B91" s="43" t="s">
        <v>159</v>
      </c>
      <c r="C91" s="44">
        <f t="shared" si="1"/>
        <v>0</v>
      </c>
      <c r="D91" s="46"/>
      <c r="E91" s="46"/>
    </row>
    <row r="92" hidden="1" spans="1:5">
      <c r="A92" s="42" t="s">
        <v>160</v>
      </c>
      <c r="B92" s="43" t="s">
        <v>161</v>
      </c>
      <c r="C92" s="44">
        <f t="shared" si="1"/>
        <v>0</v>
      </c>
      <c r="D92" s="46"/>
      <c r="E92" s="46"/>
    </row>
    <row r="93" hidden="1" spans="1:5">
      <c r="A93" s="42" t="s">
        <v>162</v>
      </c>
      <c r="B93" s="43" t="s">
        <v>163</v>
      </c>
      <c r="C93" s="44">
        <f t="shared" si="1"/>
        <v>0</v>
      </c>
      <c r="D93" s="46"/>
      <c r="E93" s="46"/>
    </row>
    <row r="94" hidden="1" spans="1:5">
      <c r="A94" s="42" t="s">
        <v>164</v>
      </c>
      <c r="B94" s="43" t="s">
        <v>165</v>
      </c>
      <c r="C94" s="44">
        <f t="shared" si="1"/>
        <v>0</v>
      </c>
      <c r="D94" s="46"/>
      <c r="E94" s="46"/>
    </row>
    <row r="95" hidden="1" spans="1:5">
      <c r="A95" s="42" t="s">
        <v>166</v>
      </c>
      <c r="B95" s="43" t="s">
        <v>167</v>
      </c>
      <c r="C95" s="44">
        <f t="shared" si="1"/>
        <v>0</v>
      </c>
      <c r="D95" s="46"/>
      <c r="E95" s="46"/>
    </row>
    <row r="96" hidden="1" spans="1:5">
      <c r="A96" s="42" t="s">
        <v>168</v>
      </c>
      <c r="B96" s="43" t="s">
        <v>169</v>
      </c>
      <c r="C96" s="44">
        <f t="shared" si="1"/>
        <v>0</v>
      </c>
      <c r="D96" s="46"/>
      <c r="E96" s="46"/>
    </row>
    <row r="97" hidden="1" spans="1:5">
      <c r="A97" s="42" t="s">
        <v>170</v>
      </c>
      <c r="B97" s="43" t="s">
        <v>171</v>
      </c>
      <c r="C97" s="44">
        <f t="shared" si="1"/>
        <v>0</v>
      </c>
      <c r="D97" s="46"/>
      <c r="E97" s="46"/>
    </row>
    <row r="98" hidden="1" spans="1:5">
      <c r="A98" s="42" t="s">
        <v>172</v>
      </c>
      <c r="B98" s="43" t="s">
        <v>173</v>
      </c>
      <c r="C98" s="44">
        <f t="shared" si="1"/>
        <v>0</v>
      </c>
      <c r="D98" s="46"/>
      <c r="E98" s="46"/>
    </row>
    <row r="99" hidden="1" spans="1:5">
      <c r="A99" s="42" t="s">
        <v>174</v>
      </c>
      <c r="B99" s="43" t="s">
        <v>175</v>
      </c>
      <c r="C99" s="44">
        <f t="shared" si="1"/>
        <v>0</v>
      </c>
      <c r="D99" s="46"/>
      <c r="E99" s="46"/>
    </row>
    <row r="100" hidden="1" spans="1:5">
      <c r="A100" s="42" t="s">
        <v>176</v>
      </c>
      <c r="B100" s="43" t="s">
        <v>177</v>
      </c>
      <c r="C100" s="44">
        <f t="shared" si="1"/>
        <v>0</v>
      </c>
      <c r="D100" s="46"/>
      <c r="E100" s="46"/>
    </row>
    <row r="101" hidden="1" spans="1:5">
      <c r="A101" s="42" t="s">
        <v>178</v>
      </c>
      <c r="B101" s="43" t="s">
        <v>179</v>
      </c>
      <c r="C101" s="44">
        <f t="shared" si="1"/>
        <v>0</v>
      </c>
      <c r="D101" s="46"/>
      <c r="E101" s="46"/>
    </row>
    <row r="102" spans="1:5">
      <c r="A102" s="42" t="s">
        <v>180</v>
      </c>
      <c r="B102" s="43" t="s">
        <v>181</v>
      </c>
      <c r="C102" s="44">
        <f t="shared" si="1"/>
        <v>10.22242</v>
      </c>
      <c r="D102" s="46"/>
      <c r="E102" s="46">
        <v>10.22242</v>
      </c>
    </row>
    <row r="103" hidden="1" spans="1:5">
      <c r="A103" s="42" t="s">
        <v>182</v>
      </c>
      <c r="B103" s="43" t="s">
        <v>183</v>
      </c>
      <c r="C103" s="44">
        <f t="shared" si="1"/>
        <v>0</v>
      </c>
      <c r="D103" s="46"/>
      <c r="E103" s="46"/>
    </row>
    <row r="104" hidden="1" spans="1:5">
      <c r="A104" s="42" t="s">
        <v>184</v>
      </c>
      <c r="B104" s="43" t="s">
        <v>185</v>
      </c>
      <c r="C104" s="44">
        <f t="shared" si="1"/>
        <v>0</v>
      </c>
      <c r="D104" s="46"/>
      <c r="E104" s="46"/>
    </row>
    <row r="105" hidden="1" spans="1:5">
      <c r="A105" s="42" t="s">
        <v>186</v>
      </c>
      <c r="B105" s="43" t="s">
        <v>187</v>
      </c>
      <c r="C105" s="44">
        <f t="shared" si="1"/>
        <v>0</v>
      </c>
      <c r="D105" s="46"/>
      <c r="E105" s="46"/>
    </row>
    <row r="106" hidden="1" spans="1:5">
      <c r="A106" s="42" t="s">
        <v>188</v>
      </c>
      <c r="B106" s="43" t="s">
        <v>189</v>
      </c>
      <c r="C106" s="44">
        <f t="shared" si="1"/>
        <v>0</v>
      </c>
      <c r="D106" s="46"/>
      <c r="E106" s="46"/>
    </row>
    <row r="107" hidden="1" spans="1:5">
      <c r="A107" s="42" t="s">
        <v>190</v>
      </c>
      <c r="B107" s="43" t="s">
        <v>191</v>
      </c>
      <c r="C107" s="44">
        <f t="shared" si="1"/>
        <v>0</v>
      </c>
      <c r="D107" s="46"/>
      <c r="E107" s="46"/>
    </row>
    <row r="108" spans="1:5">
      <c r="A108" s="39" t="s">
        <v>192</v>
      </c>
      <c r="B108" s="40" t="s">
        <v>71</v>
      </c>
      <c r="C108" s="41">
        <f t="shared" si="1"/>
        <v>134.0764</v>
      </c>
      <c r="D108" s="47">
        <f>SUM(D109:D120)</f>
        <v>134.0764</v>
      </c>
      <c r="E108" s="47">
        <f>SUM(E109:E120)</f>
        <v>0</v>
      </c>
    </row>
    <row r="109" spans="1:5">
      <c r="A109" s="42" t="s">
        <v>193</v>
      </c>
      <c r="B109" s="43" t="s">
        <v>194</v>
      </c>
      <c r="C109" s="44">
        <f t="shared" si="1"/>
        <v>116.6422</v>
      </c>
      <c r="D109" s="46">
        <v>116.6422</v>
      </c>
      <c r="E109" s="46"/>
    </row>
    <row r="110" hidden="1" spans="1:5">
      <c r="A110" s="42" t="s">
        <v>195</v>
      </c>
      <c r="B110" s="43" t="s">
        <v>196</v>
      </c>
      <c r="C110" s="44">
        <f t="shared" si="1"/>
        <v>0</v>
      </c>
      <c r="D110" s="46"/>
      <c r="E110" s="46"/>
    </row>
    <row r="111" hidden="1" spans="1:5">
      <c r="A111" s="42" t="s">
        <v>197</v>
      </c>
      <c r="B111" s="43" t="s">
        <v>198</v>
      </c>
      <c r="C111" s="44">
        <f t="shared" si="1"/>
        <v>0</v>
      </c>
      <c r="D111" s="46"/>
      <c r="E111" s="46"/>
    </row>
    <row r="112" hidden="1" spans="1:5">
      <c r="A112" s="42" t="s">
        <v>199</v>
      </c>
      <c r="B112" s="43" t="s">
        <v>200</v>
      </c>
      <c r="C112" s="44">
        <f t="shared" si="1"/>
        <v>0</v>
      </c>
      <c r="D112" s="46"/>
      <c r="E112" s="46"/>
    </row>
    <row r="113" spans="1:5">
      <c r="A113" s="42" t="s">
        <v>201</v>
      </c>
      <c r="B113" s="43" t="s">
        <v>202</v>
      </c>
      <c r="C113" s="44">
        <f t="shared" si="1"/>
        <v>17.136</v>
      </c>
      <c r="D113" s="46">
        <v>17.136</v>
      </c>
      <c r="E113" s="46"/>
    </row>
    <row r="114" hidden="1" spans="1:5">
      <c r="A114" s="42" t="s">
        <v>203</v>
      </c>
      <c r="B114" s="43" t="s">
        <v>204</v>
      </c>
      <c r="C114" s="44">
        <f t="shared" si="1"/>
        <v>0</v>
      </c>
      <c r="D114" s="46"/>
      <c r="E114" s="46"/>
    </row>
    <row r="115" hidden="1" spans="1:5">
      <c r="A115" s="42" t="s">
        <v>205</v>
      </c>
      <c r="B115" s="43" t="s">
        <v>206</v>
      </c>
      <c r="C115" s="44">
        <f t="shared" si="1"/>
        <v>0</v>
      </c>
      <c r="D115" s="46"/>
      <c r="E115" s="46"/>
    </row>
    <row r="116" spans="1:5">
      <c r="A116" s="42" t="s">
        <v>207</v>
      </c>
      <c r="B116" s="43" t="s">
        <v>208</v>
      </c>
      <c r="C116" s="44">
        <f t="shared" si="1"/>
        <v>0.2022</v>
      </c>
      <c r="D116" s="46">
        <v>0.2022</v>
      </c>
      <c r="E116" s="46"/>
    </row>
    <row r="117" spans="1:5">
      <c r="A117" s="42" t="s">
        <v>209</v>
      </c>
      <c r="B117" s="43" t="s">
        <v>210</v>
      </c>
      <c r="C117" s="44">
        <f t="shared" si="1"/>
        <v>0.096</v>
      </c>
      <c r="D117" s="46">
        <v>0.096</v>
      </c>
      <c r="E117" s="46"/>
    </row>
    <row r="118" hidden="1" spans="1:5">
      <c r="A118" s="42" t="s">
        <v>211</v>
      </c>
      <c r="B118" s="43" t="s">
        <v>212</v>
      </c>
      <c r="C118" s="44">
        <f t="shared" si="1"/>
        <v>0</v>
      </c>
      <c r="D118" s="46"/>
      <c r="E118" s="46"/>
    </row>
    <row r="119" hidden="1" spans="1:5">
      <c r="A119" s="42" t="s">
        <v>213</v>
      </c>
      <c r="B119" s="43" t="s">
        <v>214</v>
      </c>
      <c r="C119" s="44">
        <f t="shared" si="1"/>
        <v>0</v>
      </c>
      <c r="D119" s="46"/>
      <c r="E119" s="46"/>
    </row>
    <row r="120" hidden="1" spans="1:5">
      <c r="A120" s="42" t="s">
        <v>215</v>
      </c>
      <c r="B120" s="43" t="s">
        <v>216</v>
      </c>
      <c r="C120" s="44">
        <f t="shared" si="1"/>
        <v>0</v>
      </c>
      <c r="D120" s="46"/>
      <c r="E120" s="46"/>
    </row>
  </sheetData>
  <autoFilter ref="A5:E120">
    <filterColumn colId="2">
      <filters>
        <filter val="0.10"/>
        <filter val="3.94"/>
        <filter val="17.14"/>
        <filter val="15.95"/>
        <filter val="41.18"/>
        <filter val="0.20"/>
        <filter val="小计"/>
        <filter val="10.22"/>
        <filter val="116.64"/>
        <filter val="209.68"/>
        <filter val="5.73"/>
        <filter val="61.33"/>
        <filter val="688.76"/>
        <filter val="81.78"/>
        <filter val="838.78"/>
        <filter val="841.78"/>
        <filter val="3.00"/>
        <filter val="1"/>
        <filter val="90.03"/>
        <filter val="120.05"/>
        <filter val="39.87"/>
        <filter val="134.08"/>
        <filter val="40.89"/>
      </filters>
    </filterColumn>
    <extLst/>
  </autoFilter>
  <mergeCells count="7">
    <mergeCell ref="A2:E2"/>
    <mergeCell ref="C4:E4"/>
    <mergeCell ref="A4:A6"/>
    <mergeCell ref="B4:B6"/>
    <mergeCell ref="C5:C6"/>
    <mergeCell ref="D5:D6"/>
    <mergeCell ref="E5:E6"/>
  </mergeCells>
  <pageMargins left="0.75" right="0.75" top="1" bottom="1" header="0.5" footer="0.5"/>
  <pageSetup paperSize="9" scale="8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G23" sqref="G23"/>
    </sheetView>
  </sheetViews>
  <sheetFormatPr defaultColWidth="10" defaultRowHeight="13.5" outlineLevelCol="2"/>
  <cols>
    <col min="1" max="1" width="44.125" customWidth="1"/>
    <col min="2" max="2" width="29.375" customWidth="1"/>
    <col min="3" max="3" width="29.875" customWidth="1"/>
    <col min="4" max="4" width="9.75" customWidth="1"/>
  </cols>
  <sheetData>
    <row r="1" ht="14.25" customHeight="1" spans="1:3">
      <c r="A1" s="10"/>
      <c r="B1" s="10"/>
      <c r="C1" s="17" t="s">
        <v>218</v>
      </c>
    </row>
    <row r="2" ht="29.45" customHeight="1" spans="1:3">
      <c r="A2" s="11" t="s">
        <v>219</v>
      </c>
      <c r="B2" s="11"/>
      <c r="C2" s="11"/>
    </row>
    <row r="3" ht="14.25" customHeight="1" spans="1:3">
      <c r="A3" s="10"/>
      <c r="B3" s="10"/>
      <c r="C3" s="17" t="s">
        <v>5</v>
      </c>
    </row>
    <row r="4" ht="31.7" customHeight="1" spans="1:3">
      <c r="A4" s="24" t="s">
        <v>220</v>
      </c>
      <c r="B4" s="24" t="s">
        <v>221</v>
      </c>
      <c r="C4" s="24" t="s">
        <v>222</v>
      </c>
    </row>
    <row r="5" ht="17.1" customHeight="1" spans="1:3">
      <c r="A5" s="24" t="s">
        <v>81</v>
      </c>
      <c r="B5" s="25">
        <v>1</v>
      </c>
      <c r="C5" s="25">
        <v>2</v>
      </c>
    </row>
    <row r="6" ht="17.1" customHeight="1" spans="1:3">
      <c r="A6" s="24" t="s">
        <v>11</v>
      </c>
      <c r="B6" s="30"/>
      <c r="C6" s="30">
        <v>0</v>
      </c>
    </row>
    <row r="7" ht="17.1" customHeight="1" spans="1:3">
      <c r="A7" s="25" t="s">
        <v>223</v>
      </c>
      <c r="B7" s="30"/>
      <c r="C7" s="30">
        <v>0</v>
      </c>
    </row>
    <row r="8" ht="17.1" customHeight="1" spans="1:3">
      <c r="A8" s="25" t="s">
        <v>224</v>
      </c>
      <c r="B8" s="30"/>
      <c r="C8" s="30">
        <v>0</v>
      </c>
    </row>
    <row r="9" ht="17.1" customHeight="1" spans="1:3">
      <c r="A9" s="25" t="s">
        <v>225</v>
      </c>
      <c r="B9" s="30"/>
      <c r="C9" s="30">
        <v>0</v>
      </c>
    </row>
    <row r="10" ht="17.1" customHeight="1" spans="1:3">
      <c r="A10" s="25" t="s">
        <v>226</v>
      </c>
      <c r="B10" s="30"/>
      <c r="C10" s="30">
        <v>0</v>
      </c>
    </row>
    <row r="11" ht="17.1" customHeight="1" spans="1:3">
      <c r="A11" s="25" t="s">
        <v>227</v>
      </c>
      <c r="B11" s="30"/>
      <c r="C11" s="30">
        <v>0</v>
      </c>
    </row>
    <row r="12" ht="17.1" customHeight="1" spans="1:3">
      <c r="A12" s="25" t="s">
        <v>228</v>
      </c>
      <c r="B12" s="30"/>
      <c r="C12" s="30">
        <v>0</v>
      </c>
    </row>
    <row r="13" ht="17.1" customHeight="1" spans="1:3">
      <c r="A13" s="25" t="s">
        <v>229</v>
      </c>
      <c r="B13" s="30"/>
      <c r="C13" s="30">
        <v>0</v>
      </c>
    </row>
    <row r="14" ht="17.1" customHeight="1" spans="1:3">
      <c r="A14" s="25" t="s">
        <v>230</v>
      </c>
      <c r="B14" s="30"/>
      <c r="C14" s="30">
        <v>0</v>
      </c>
    </row>
  </sheetData>
  <mergeCells count="1">
    <mergeCell ref="A2:C2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31" workbookViewId="0">
      <selection activeCell="K28" sqref="K28"/>
    </sheetView>
  </sheetViews>
  <sheetFormatPr defaultColWidth="10" defaultRowHeight="13.5" outlineLevelCol="5"/>
  <cols>
    <col min="1" max="1" width="33.875" customWidth="1"/>
    <col min="2" max="2" width="11.75" customWidth="1"/>
    <col min="3" max="3" width="31" customWidth="1"/>
    <col min="4" max="4" width="10.25" customWidth="1"/>
    <col min="5" max="5" width="30.875" customWidth="1"/>
    <col min="6" max="6" width="10.25" customWidth="1"/>
    <col min="7" max="7" width="9.75" customWidth="1"/>
  </cols>
  <sheetData>
    <row r="1" ht="14.25" customHeight="1" spans="1:6">
      <c r="A1" s="10"/>
      <c r="B1" s="10"/>
      <c r="C1" s="10"/>
      <c r="D1" s="10"/>
      <c r="E1" s="10"/>
      <c r="F1" s="17" t="s">
        <v>231</v>
      </c>
    </row>
    <row r="2" ht="18" customHeight="1" spans="1:6">
      <c r="A2" s="11" t="s">
        <v>232</v>
      </c>
      <c r="B2" s="11"/>
      <c r="C2" s="11"/>
      <c r="D2" s="11"/>
      <c r="E2" s="11"/>
      <c r="F2" s="11"/>
    </row>
    <row r="3" ht="17.1" customHeight="1" spans="1:6">
      <c r="A3" s="10"/>
      <c r="B3" s="10"/>
      <c r="C3" s="10"/>
      <c r="D3" s="10"/>
      <c r="E3" s="10"/>
      <c r="F3" s="17" t="s">
        <v>5</v>
      </c>
    </row>
    <row r="4" ht="17.1" customHeight="1" spans="1:6">
      <c r="A4" s="24" t="s">
        <v>233</v>
      </c>
      <c r="B4" s="24"/>
      <c r="C4" s="24" t="s">
        <v>234</v>
      </c>
      <c r="D4" s="24"/>
      <c r="E4" s="24"/>
      <c r="F4" s="24"/>
    </row>
    <row r="5" ht="17.1" customHeight="1" spans="1:6">
      <c r="A5" s="24" t="s">
        <v>235</v>
      </c>
      <c r="B5" s="24" t="s">
        <v>236</v>
      </c>
      <c r="C5" s="24" t="s">
        <v>237</v>
      </c>
      <c r="D5" s="24" t="s">
        <v>236</v>
      </c>
      <c r="E5" s="24" t="s">
        <v>237</v>
      </c>
      <c r="F5" s="24" t="s">
        <v>236</v>
      </c>
    </row>
    <row r="6" ht="17.1" customHeight="1" spans="1:6">
      <c r="A6" s="25" t="s">
        <v>238</v>
      </c>
      <c r="B6" s="26">
        <v>1000.922992</v>
      </c>
      <c r="C6" s="25" t="s">
        <v>239</v>
      </c>
      <c r="D6" s="26"/>
      <c r="E6" s="27" t="s">
        <v>240</v>
      </c>
      <c r="F6" s="26">
        <f>SUM(F7:F10)</f>
        <v>841.783072</v>
      </c>
    </row>
    <row r="7" ht="17.1" customHeight="1" spans="1:6">
      <c r="A7" s="25" t="s">
        <v>241</v>
      </c>
      <c r="B7" s="26">
        <v>976.574242</v>
      </c>
      <c r="C7" s="25" t="s">
        <v>242</v>
      </c>
      <c r="D7" s="26"/>
      <c r="E7" s="27" t="s">
        <v>243</v>
      </c>
      <c r="F7" s="26">
        <v>688.755252</v>
      </c>
    </row>
    <row r="8" ht="17.1" customHeight="1" spans="1:6">
      <c r="A8" s="25" t="s">
        <v>244</v>
      </c>
      <c r="B8" s="26">
        <f>SUM(B9:B14)</f>
        <v>24.3488</v>
      </c>
      <c r="C8" s="25" t="s">
        <v>245</v>
      </c>
      <c r="D8" s="26"/>
      <c r="E8" s="27" t="s">
        <v>246</v>
      </c>
      <c r="F8" s="26">
        <v>18.95142</v>
      </c>
    </row>
    <row r="9" ht="17.1" customHeight="1" spans="1:6">
      <c r="A9" s="25" t="s">
        <v>247</v>
      </c>
      <c r="B9" s="26">
        <v>3.9488</v>
      </c>
      <c r="C9" s="25" t="s">
        <v>248</v>
      </c>
      <c r="D9" s="26"/>
      <c r="E9" s="27" t="s">
        <v>249</v>
      </c>
      <c r="F9" s="26">
        <v>134.0764</v>
      </c>
    </row>
    <row r="10" ht="17.1" customHeight="1" spans="1:6">
      <c r="A10" s="25" t="s">
        <v>250</v>
      </c>
      <c r="B10" s="26">
        <v>20</v>
      </c>
      <c r="C10" s="25" t="s">
        <v>251</v>
      </c>
      <c r="D10" s="26">
        <v>660.40979</v>
      </c>
      <c r="E10" s="27" t="s">
        <v>252</v>
      </c>
      <c r="F10" s="26"/>
    </row>
    <row r="11" ht="17.1" customHeight="1" spans="1:6">
      <c r="A11" s="25" t="s">
        <v>253</v>
      </c>
      <c r="B11" s="26"/>
      <c r="C11" s="25" t="s">
        <v>254</v>
      </c>
      <c r="D11" s="26"/>
      <c r="E11" s="27" t="s">
        <v>255</v>
      </c>
      <c r="F11" s="26">
        <f>SUM(F12:F21)</f>
        <v>159.13992</v>
      </c>
    </row>
    <row r="12" ht="17.1" customHeight="1" spans="1:6">
      <c r="A12" s="25" t="s">
        <v>256</v>
      </c>
      <c r="B12" s="26">
        <v>0.4</v>
      </c>
      <c r="C12" s="25" t="s">
        <v>257</v>
      </c>
      <c r="D12" s="26"/>
      <c r="E12" s="27" t="s">
        <v>243</v>
      </c>
      <c r="F12" s="26">
        <v>125.51617</v>
      </c>
    </row>
    <row r="13" ht="17.1" customHeight="1" spans="1:6">
      <c r="A13" s="25" t="s">
        <v>258</v>
      </c>
      <c r="B13" s="26"/>
      <c r="C13" s="25" t="s">
        <v>259</v>
      </c>
      <c r="D13" s="26">
        <v>239.31124</v>
      </c>
      <c r="E13" s="27" t="s">
        <v>246</v>
      </c>
      <c r="F13" s="26">
        <v>7.4</v>
      </c>
    </row>
    <row r="14" ht="17.1" customHeight="1" spans="1:6">
      <c r="A14" s="25" t="s">
        <v>260</v>
      </c>
      <c r="B14" s="26"/>
      <c r="C14" s="25" t="s">
        <v>261</v>
      </c>
      <c r="D14" s="26">
        <v>39.867442</v>
      </c>
      <c r="E14" s="27" t="s">
        <v>249</v>
      </c>
      <c r="F14" s="26">
        <v>26.22375</v>
      </c>
    </row>
    <row r="15" ht="17.1" customHeight="1" spans="1:6">
      <c r="A15" s="25" t="s">
        <v>262</v>
      </c>
      <c r="B15" s="26"/>
      <c r="C15" s="25" t="s">
        <v>263</v>
      </c>
      <c r="D15" s="26"/>
      <c r="E15" s="27" t="s">
        <v>264</v>
      </c>
      <c r="F15" s="26"/>
    </row>
    <row r="16" ht="17.1" customHeight="1" spans="1:6">
      <c r="A16" s="25" t="s">
        <v>265</v>
      </c>
      <c r="B16" s="26"/>
      <c r="C16" s="25" t="s">
        <v>266</v>
      </c>
      <c r="D16" s="26"/>
      <c r="E16" s="27" t="s">
        <v>267</v>
      </c>
      <c r="F16" s="26"/>
    </row>
    <row r="17" ht="17.1" customHeight="1" spans="1:6">
      <c r="A17" s="25" t="s">
        <v>268</v>
      </c>
      <c r="B17" s="26">
        <f>SUM(B18:B19)</f>
        <v>0</v>
      </c>
      <c r="C17" s="25" t="s">
        <v>269</v>
      </c>
      <c r="D17" s="26"/>
      <c r="E17" s="27" t="s">
        <v>270</v>
      </c>
      <c r="F17" s="26"/>
    </row>
    <row r="18" ht="17.1" customHeight="1" spans="1:6">
      <c r="A18" s="25" t="s">
        <v>271</v>
      </c>
      <c r="B18" s="26"/>
      <c r="C18" s="25" t="s">
        <v>272</v>
      </c>
      <c r="D18" s="26"/>
      <c r="E18" s="27" t="s">
        <v>273</v>
      </c>
      <c r="F18" s="26"/>
    </row>
    <row r="19" ht="17.1" customHeight="1" spans="1:6">
      <c r="A19" s="25" t="s">
        <v>274</v>
      </c>
      <c r="B19" s="26"/>
      <c r="C19" s="25" t="s">
        <v>275</v>
      </c>
      <c r="D19" s="26"/>
      <c r="E19" s="27" t="s">
        <v>276</v>
      </c>
      <c r="F19" s="26"/>
    </row>
    <row r="20" ht="17.1" customHeight="1" spans="1:6">
      <c r="A20" s="25" t="s">
        <v>277</v>
      </c>
      <c r="B20" s="26">
        <f>SUM(B21:B23)</f>
        <v>0</v>
      </c>
      <c r="C20" s="25" t="s">
        <v>278</v>
      </c>
      <c r="D20" s="26"/>
      <c r="E20" s="27" t="s">
        <v>279</v>
      </c>
      <c r="F20" s="26"/>
    </row>
    <row r="21" ht="17.1" customHeight="1" spans="1:6">
      <c r="A21" s="25" t="s">
        <v>280</v>
      </c>
      <c r="B21" s="26"/>
      <c r="C21" s="25" t="s">
        <v>281</v>
      </c>
      <c r="D21" s="26"/>
      <c r="E21" s="27" t="s">
        <v>282</v>
      </c>
      <c r="F21" s="26"/>
    </row>
    <row r="22" ht="17.1" customHeight="1" spans="1:6">
      <c r="A22" s="25" t="s">
        <v>283</v>
      </c>
      <c r="B22" s="26"/>
      <c r="C22" s="25" t="s">
        <v>284</v>
      </c>
      <c r="D22" s="26"/>
      <c r="E22" s="27"/>
      <c r="F22" s="26"/>
    </row>
    <row r="23" ht="17.1" customHeight="1" spans="1:6">
      <c r="A23" s="25" t="s">
        <v>285</v>
      </c>
      <c r="B23" s="26"/>
      <c r="C23" s="25" t="s">
        <v>286</v>
      </c>
      <c r="D23" s="26"/>
      <c r="E23" s="27"/>
      <c r="F23" s="26"/>
    </row>
    <row r="24" ht="17.1" customHeight="1" spans="1:6">
      <c r="A24" s="25"/>
      <c r="B24" s="26"/>
      <c r="C24" s="25" t="s">
        <v>287</v>
      </c>
      <c r="D24" s="26">
        <v>61.33452</v>
      </c>
      <c r="E24" s="27"/>
      <c r="F24" s="26"/>
    </row>
    <row r="25" ht="17.1" customHeight="1" spans="1:6">
      <c r="A25" s="25"/>
      <c r="B25" s="26"/>
      <c r="C25" s="25" t="s">
        <v>288</v>
      </c>
      <c r="D25" s="26"/>
      <c r="E25" s="27"/>
      <c r="F25" s="26"/>
    </row>
    <row r="26" ht="17.1" customHeight="1" spans="1:6">
      <c r="A26" s="25"/>
      <c r="B26" s="28"/>
      <c r="C26" s="25" t="s">
        <v>289</v>
      </c>
      <c r="D26" s="26"/>
      <c r="E26" s="25"/>
      <c r="F26" s="28"/>
    </row>
    <row r="27" ht="17.1" customHeight="1" spans="1:6">
      <c r="A27" s="25"/>
      <c r="B27" s="26"/>
      <c r="C27" s="25" t="s">
        <v>290</v>
      </c>
      <c r="D27" s="26"/>
      <c r="E27" s="27"/>
      <c r="F27" s="26"/>
    </row>
    <row r="28" ht="17.1" customHeight="1" spans="1:6">
      <c r="A28" s="25"/>
      <c r="B28" s="26"/>
      <c r="C28" s="25" t="s">
        <v>291</v>
      </c>
      <c r="D28" s="26"/>
      <c r="E28" s="27"/>
      <c r="F28" s="26"/>
    </row>
    <row r="29" ht="17.1" customHeight="1" spans="1:6">
      <c r="A29" s="25"/>
      <c r="B29" s="26"/>
      <c r="C29" s="25" t="s">
        <v>292</v>
      </c>
      <c r="D29" s="26"/>
      <c r="E29" s="27"/>
      <c r="F29" s="26"/>
    </row>
    <row r="30" ht="17.1" customHeight="1" spans="1:6">
      <c r="A30" s="25"/>
      <c r="B30" s="26"/>
      <c r="C30" s="25" t="s">
        <v>293</v>
      </c>
      <c r="D30" s="26"/>
      <c r="E30" s="27"/>
      <c r="F30" s="26"/>
    </row>
    <row r="31" ht="17.1" customHeight="1" spans="1:6">
      <c r="A31" s="25"/>
      <c r="B31" s="26"/>
      <c r="C31" s="25" t="s">
        <v>294</v>
      </c>
      <c r="D31" s="26"/>
      <c r="E31" s="27"/>
      <c r="F31" s="26"/>
    </row>
    <row r="32" ht="17.1" customHeight="1" spans="1:6">
      <c r="A32" s="25"/>
      <c r="B32" s="26"/>
      <c r="C32" s="25" t="s">
        <v>295</v>
      </c>
      <c r="D32" s="26"/>
      <c r="E32" s="27"/>
      <c r="F32" s="26"/>
    </row>
    <row r="33" ht="17.1" customHeight="1" spans="1:6">
      <c r="A33" s="25"/>
      <c r="B33" s="26"/>
      <c r="C33" s="25" t="s">
        <v>296</v>
      </c>
      <c r="D33" s="26"/>
      <c r="E33" s="27"/>
      <c r="F33" s="26"/>
    </row>
    <row r="34" ht="17.1" customHeight="1" spans="1:6">
      <c r="A34" s="25"/>
      <c r="B34" s="26"/>
      <c r="C34" s="25"/>
      <c r="D34" s="26"/>
      <c r="E34" s="27"/>
      <c r="F34" s="26"/>
    </row>
    <row r="35" ht="17.1" customHeight="1" spans="1:6">
      <c r="A35" s="29" t="s">
        <v>46</v>
      </c>
      <c r="B35" s="26">
        <f>SUM(B6+B15+B16+B17+B20)</f>
        <v>1000.922992</v>
      </c>
      <c r="C35" s="29" t="s">
        <v>47</v>
      </c>
      <c r="D35" s="26">
        <f>SUM(D6:D33)</f>
        <v>1000.922992</v>
      </c>
      <c r="E35" s="29" t="s">
        <v>47</v>
      </c>
      <c r="F35" s="26">
        <f>F6+F11</f>
        <v>1000.922992</v>
      </c>
    </row>
    <row r="36" ht="17.1" customHeight="1" spans="1:6">
      <c r="A36" s="25" t="s">
        <v>297</v>
      </c>
      <c r="B36" s="26">
        <f>SUM(B37:B41)</f>
        <v>0</v>
      </c>
      <c r="C36" s="25" t="s">
        <v>298</v>
      </c>
      <c r="D36" s="26"/>
      <c r="E36" s="27" t="s">
        <v>299</v>
      </c>
      <c r="F36" s="26">
        <f>SUM(F37:F38)</f>
        <v>0</v>
      </c>
    </row>
    <row r="37" ht="17.1" customHeight="1" spans="1:6">
      <c r="A37" s="25" t="s">
        <v>300</v>
      </c>
      <c r="B37" s="26"/>
      <c r="C37" s="25"/>
      <c r="D37" s="26"/>
      <c r="E37" s="27" t="s">
        <v>301</v>
      </c>
      <c r="F37" s="26"/>
    </row>
    <row r="38" ht="17.1" customHeight="1" spans="1:6">
      <c r="A38" s="25" t="s">
        <v>302</v>
      </c>
      <c r="B38" s="26"/>
      <c r="C38" s="25"/>
      <c r="D38" s="26"/>
      <c r="E38" s="27" t="s">
        <v>303</v>
      </c>
      <c r="F38" s="26"/>
    </row>
    <row r="39" ht="17.1" customHeight="1" spans="1:6">
      <c r="A39" s="25" t="s">
        <v>304</v>
      </c>
      <c r="B39" s="26"/>
      <c r="C39" s="25"/>
      <c r="D39" s="26"/>
      <c r="E39" s="27" t="s">
        <v>86</v>
      </c>
      <c r="F39" s="26"/>
    </row>
    <row r="40" ht="27.2" customHeight="1" spans="1:6">
      <c r="A40" s="25" t="s">
        <v>305</v>
      </c>
      <c r="B40" s="26"/>
      <c r="C40" s="25"/>
      <c r="D40" s="26"/>
      <c r="E40" s="27"/>
      <c r="F40" s="26"/>
    </row>
    <row r="41" ht="27.2" customHeight="1" spans="1:6">
      <c r="A41" s="25" t="s">
        <v>306</v>
      </c>
      <c r="B41" s="26"/>
      <c r="C41" s="25"/>
      <c r="D41" s="26"/>
      <c r="E41" s="27"/>
      <c r="F41" s="26"/>
    </row>
    <row r="42" ht="17.1" customHeight="1" spans="1:6">
      <c r="A42" s="25"/>
      <c r="B42" s="26"/>
      <c r="C42" s="25"/>
      <c r="D42" s="26"/>
      <c r="E42" s="27"/>
      <c r="F42" s="26"/>
    </row>
    <row r="43" ht="17.1" customHeight="1" spans="1:6">
      <c r="A43" s="25"/>
      <c r="B43" s="26"/>
      <c r="C43" s="25"/>
      <c r="D43" s="26"/>
      <c r="E43" s="27"/>
      <c r="F43" s="26"/>
    </row>
    <row r="44" ht="17.1" customHeight="1" spans="1:6">
      <c r="A44" s="29" t="s">
        <v>307</v>
      </c>
      <c r="B44" s="26">
        <f>B35+B36</f>
        <v>1000.922992</v>
      </c>
      <c r="C44" s="29" t="s">
        <v>308</v>
      </c>
      <c r="D44" s="26">
        <f>D35+D36</f>
        <v>1000.922992</v>
      </c>
      <c r="E44" s="29" t="s">
        <v>308</v>
      </c>
      <c r="F44" s="26">
        <f>F35+F36</f>
        <v>1000.922992</v>
      </c>
    </row>
  </sheetData>
  <mergeCells count="3">
    <mergeCell ref="A2:F2"/>
    <mergeCell ref="A4:B4"/>
    <mergeCell ref="C4:F4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7"/>
  <sheetViews>
    <sheetView topLeftCell="A5" workbookViewId="0">
      <selection activeCell="AC22" sqref="AC22"/>
    </sheetView>
  </sheetViews>
  <sheetFormatPr defaultColWidth="10" defaultRowHeight="13.5"/>
  <cols>
    <col min="1" max="3" width="3" customWidth="1"/>
    <col min="4" max="4" width="7.5" customWidth="1"/>
    <col min="5" max="5" width="25.75" customWidth="1"/>
    <col min="6" max="8" width="7.5" customWidth="1"/>
    <col min="9" max="9" width="5.875" customWidth="1"/>
    <col min="10" max="10" width="6.25" customWidth="1"/>
    <col min="11" max="11" width="4.875" customWidth="1"/>
    <col min="12" max="12" width="4.25" customWidth="1"/>
    <col min="13" max="13" width="5" customWidth="1"/>
    <col min="14" max="14" width="3" customWidth="1"/>
    <col min="15" max="15" width="5.375" customWidth="1"/>
    <col min="16" max="16" width="3.125" customWidth="1"/>
    <col min="17" max="17" width="2.75" customWidth="1"/>
    <col min="18" max="18" width="3.375" customWidth="1"/>
    <col min="19" max="19" width="3.75" customWidth="1"/>
    <col min="20" max="21" width="3" customWidth="1"/>
    <col min="22" max="22" width="3.5" customWidth="1"/>
    <col min="23" max="23" width="2.25" customWidth="1"/>
    <col min="24" max="24" width="2.875" customWidth="1"/>
    <col min="25" max="25" width="2.75" customWidth="1"/>
    <col min="26" max="26" width="4.125" customWidth="1"/>
    <col min="27" max="27" width="4.375" customWidth="1"/>
    <col min="28" max="28" width="4.25" customWidth="1"/>
    <col min="29" max="29" width="6" customWidth="1"/>
    <col min="30" max="30" width="5.875" customWidth="1"/>
    <col min="31" max="31" width="9.75" customWidth="1"/>
  </cols>
  <sheetData>
    <row r="1" ht="12" customHeight="1" spans="1:30">
      <c r="A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7" t="s">
        <v>309</v>
      </c>
      <c r="AD1" s="21"/>
    </row>
    <row r="2" ht="26.45" customHeight="1" spans="4:30">
      <c r="D2" s="11" t="s">
        <v>310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ht="14.25" customHeight="1" spans="4:30"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22" t="s">
        <v>5</v>
      </c>
      <c r="AD3" s="23"/>
    </row>
    <row r="4" ht="14.25" customHeight="1" spans="1:30">
      <c r="A4" s="12" t="s">
        <v>58</v>
      </c>
      <c r="B4" s="12"/>
      <c r="C4" s="12"/>
      <c r="D4" s="12" t="s">
        <v>311</v>
      </c>
      <c r="E4" s="12" t="s">
        <v>312</v>
      </c>
      <c r="F4" s="12" t="s">
        <v>313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ht="36.75" customHeight="1" spans="1:30">
      <c r="A5" s="12" t="s">
        <v>65</v>
      </c>
      <c r="B5" s="12" t="s">
        <v>66</v>
      </c>
      <c r="C5" s="12" t="s">
        <v>67</v>
      </c>
      <c r="D5" s="12"/>
      <c r="E5" s="12"/>
      <c r="F5" s="12" t="s">
        <v>61</v>
      </c>
      <c r="G5" s="12" t="s">
        <v>314</v>
      </c>
      <c r="H5" s="12"/>
      <c r="I5" s="12"/>
      <c r="J5" s="12"/>
      <c r="K5" s="12"/>
      <c r="L5" s="12"/>
      <c r="M5" s="12"/>
      <c r="N5" s="12"/>
      <c r="O5" s="12"/>
      <c r="P5" s="12" t="s">
        <v>315</v>
      </c>
      <c r="Q5" s="12" t="s">
        <v>316</v>
      </c>
      <c r="R5" s="12" t="s">
        <v>317</v>
      </c>
      <c r="S5" s="12"/>
      <c r="T5" s="12"/>
      <c r="U5" s="12" t="s">
        <v>318</v>
      </c>
      <c r="V5" s="12"/>
      <c r="W5" s="12"/>
      <c r="X5" s="12"/>
      <c r="Y5" s="12" t="s">
        <v>319</v>
      </c>
      <c r="Z5" s="12"/>
      <c r="AA5" s="12"/>
      <c r="AB5" s="12"/>
      <c r="AC5" s="12"/>
      <c r="AD5" s="12"/>
    </row>
    <row r="6" ht="14.25" customHeight="1" spans="1:30">
      <c r="A6" s="12"/>
      <c r="B6" s="12"/>
      <c r="C6" s="12"/>
      <c r="D6" s="12"/>
      <c r="E6" s="12"/>
      <c r="F6" s="12"/>
      <c r="G6" s="12" t="s">
        <v>11</v>
      </c>
      <c r="H6" s="12" t="s">
        <v>320</v>
      </c>
      <c r="I6" s="12" t="s">
        <v>321</v>
      </c>
      <c r="J6" s="12"/>
      <c r="K6" s="12"/>
      <c r="L6" s="12"/>
      <c r="M6" s="12"/>
      <c r="N6" s="12"/>
      <c r="O6" s="12"/>
      <c r="P6" s="12"/>
      <c r="Q6" s="12"/>
      <c r="R6" s="12" t="s">
        <v>68</v>
      </c>
      <c r="S6" s="12" t="s">
        <v>322</v>
      </c>
      <c r="T6" s="12" t="s">
        <v>323</v>
      </c>
      <c r="U6" s="12" t="s">
        <v>68</v>
      </c>
      <c r="V6" s="12" t="s">
        <v>324</v>
      </c>
      <c r="W6" s="12" t="s">
        <v>325</v>
      </c>
      <c r="X6" s="12" t="s">
        <v>323</v>
      </c>
      <c r="Y6" s="12" t="s">
        <v>68</v>
      </c>
      <c r="Z6" s="12" t="s">
        <v>326</v>
      </c>
      <c r="AA6" s="12" t="s">
        <v>327</v>
      </c>
      <c r="AB6" s="12" t="s">
        <v>328</v>
      </c>
      <c r="AC6" s="12" t="s">
        <v>329</v>
      </c>
      <c r="AD6" s="12" t="s">
        <v>330</v>
      </c>
    </row>
    <row r="7" ht="87.75" customHeight="1" spans="1:30">
      <c r="A7" s="12"/>
      <c r="B7" s="12"/>
      <c r="C7" s="12"/>
      <c r="D7" s="12"/>
      <c r="E7" s="12"/>
      <c r="F7" s="12"/>
      <c r="G7" s="12"/>
      <c r="H7" s="12"/>
      <c r="I7" s="12" t="s">
        <v>68</v>
      </c>
      <c r="J7" s="12" t="s">
        <v>331</v>
      </c>
      <c r="K7" s="12" t="s">
        <v>332</v>
      </c>
      <c r="L7" s="12" t="s">
        <v>333</v>
      </c>
      <c r="M7" s="12" t="s">
        <v>334</v>
      </c>
      <c r="N7" s="12" t="s">
        <v>335</v>
      </c>
      <c r="O7" s="12" t="s">
        <v>336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ht="14.25" customHeight="1" spans="1:30">
      <c r="A8" s="12" t="s">
        <v>81</v>
      </c>
      <c r="B8" s="12" t="s">
        <v>81</v>
      </c>
      <c r="C8" s="12" t="s">
        <v>81</v>
      </c>
      <c r="D8" s="12" t="s">
        <v>81</v>
      </c>
      <c r="E8" s="12" t="s">
        <v>81</v>
      </c>
      <c r="F8" s="12">
        <v>1</v>
      </c>
      <c r="G8" s="12">
        <v>2</v>
      </c>
      <c r="H8" s="12">
        <v>3</v>
      </c>
      <c r="I8" s="12">
        <v>4</v>
      </c>
      <c r="J8" s="12">
        <v>5</v>
      </c>
      <c r="K8" s="12">
        <v>6</v>
      </c>
      <c r="L8" s="12">
        <v>7</v>
      </c>
      <c r="M8" s="12">
        <v>8</v>
      </c>
      <c r="N8" s="12">
        <v>9</v>
      </c>
      <c r="O8" s="12">
        <v>10</v>
      </c>
      <c r="P8" s="12">
        <v>11</v>
      </c>
      <c r="Q8" s="12">
        <v>12</v>
      </c>
      <c r="R8" s="12">
        <v>13</v>
      </c>
      <c r="S8" s="12">
        <v>14</v>
      </c>
      <c r="T8" s="12">
        <v>15</v>
      </c>
      <c r="U8" s="12">
        <v>16</v>
      </c>
      <c r="V8" s="12">
        <v>17</v>
      </c>
      <c r="W8" s="12">
        <v>18</v>
      </c>
      <c r="X8" s="12">
        <v>19</v>
      </c>
      <c r="Y8" s="12">
        <v>20</v>
      </c>
      <c r="Z8" s="12">
        <v>21</v>
      </c>
      <c r="AA8" s="12">
        <v>22</v>
      </c>
      <c r="AB8" s="12">
        <v>23</v>
      </c>
      <c r="AC8" s="12">
        <v>24</v>
      </c>
      <c r="AD8" s="12">
        <v>25</v>
      </c>
    </row>
    <row r="9" s="1" customFormat="1" ht="14.25" customHeight="1" spans="1:30">
      <c r="A9" s="7"/>
      <c r="B9" s="7"/>
      <c r="C9" s="7"/>
      <c r="D9" s="5"/>
      <c r="E9" s="19" t="s">
        <v>11</v>
      </c>
      <c r="F9" s="8">
        <f>F11</f>
        <v>1000.924242</v>
      </c>
      <c r="G9" s="8">
        <f t="shared" ref="G9:M9" si="0">G11</f>
        <v>1025.271742</v>
      </c>
      <c r="H9" s="8">
        <f t="shared" si="0"/>
        <v>976.574242</v>
      </c>
      <c r="I9" s="8">
        <f t="shared" si="0"/>
        <v>24.34875</v>
      </c>
      <c r="J9" s="8">
        <f t="shared" si="0"/>
        <v>3.94875</v>
      </c>
      <c r="K9" s="8">
        <f t="shared" si="0"/>
        <v>20</v>
      </c>
      <c r="L9" s="8">
        <f t="shared" si="0"/>
        <v>0</v>
      </c>
      <c r="M9" s="8">
        <f t="shared" si="0"/>
        <v>0.4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ht="14.25" customHeight="1" spans="1:30">
      <c r="A10" s="14"/>
      <c r="B10" s="14"/>
      <c r="C10" s="14"/>
      <c r="D10" s="13"/>
      <c r="E10" s="20"/>
      <c r="F10" s="15">
        <f>F11</f>
        <v>1000.924242</v>
      </c>
      <c r="G10" s="15">
        <f t="shared" ref="G10:M10" si="1">G11</f>
        <v>1025.271742</v>
      </c>
      <c r="H10" s="15">
        <f t="shared" si="1"/>
        <v>976.574242</v>
      </c>
      <c r="I10" s="15">
        <f t="shared" si="1"/>
        <v>24.34875</v>
      </c>
      <c r="J10" s="15">
        <f t="shared" si="1"/>
        <v>3.94875</v>
      </c>
      <c r="K10" s="15">
        <f t="shared" si="1"/>
        <v>20</v>
      </c>
      <c r="L10" s="15">
        <f t="shared" si="1"/>
        <v>0</v>
      </c>
      <c r="M10" s="15">
        <f t="shared" si="1"/>
        <v>0.4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ht="14.25" customHeight="1" spans="1:30">
      <c r="A11" s="14"/>
      <c r="B11" s="14"/>
      <c r="C11" s="14"/>
      <c r="D11" s="13">
        <v>401020</v>
      </c>
      <c r="E11" s="20" t="s">
        <v>82</v>
      </c>
      <c r="F11" s="15">
        <f>F12+F13+F14+F15+F16+F17+F18+F19</f>
        <v>1000.924242</v>
      </c>
      <c r="G11" s="15">
        <f>H11+I11+J11+K11+L11+M11</f>
        <v>1025.271742</v>
      </c>
      <c r="H11" s="15">
        <v>976.574242</v>
      </c>
      <c r="I11" s="15">
        <f>+J11+K11+L11+M11</f>
        <v>24.34875</v>
      </c>
      <c r="J11" s="15">
        <f t="shared" ref="H11:M11" si="2">J12+J13+J14+J15</f>
        <v>3.94875</v>
      </c>
      <c r="K11" s="15">
        <f t="shared" si="2"/>
        <v>20</v>
      </c>
      <c r="L11" s="15">
        <f t="shared" si="2"/>
        <v>0</v>
      </c>
      <c r="M11" s="15">
        <f t="shared" si="2"/>
        <v>0.4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ht="14.25" customHeight="1" spans="1:30">
      <c r="A12" s="14" t="s">
        <v>83</v>
      </c>
      <c r="B12" s="14" t="s">
        <v>84</v>
      </c>
      <c r="C12" s="14" t="s">
        <v>85</v>
      </c>
      <c r="D12" s="13" t="s">
        <v>86</v>
      </c>
      <c r="E12" s="20" t="s">
        <v>87</v>
      </c>
      <c r="F12" s="15">
        <f>G12</f>
        <v>23</v>
      </c>
      <c r="G12" s="15">
        <v>23</v>
      </c>
      <c r="H12" s="15">
        <v>3</v>
      </c>
      <c r="I12" s="15">
        <f t="shared" ref="I12:I19" si="3">+J12+K12+L12+M12</f>
        <v>20</v>
      </c>
      <c r="J12" s="15"/>
      <c r="K12" s="15">
        <v>20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ht="14.25" customHeight="1" spans="1:30">
      <c r="A13" s="14" t="s">
        <v>83</v>
      </c>
      <c r="B13" s="14" t="s">
        <v>84</v>
      </c>
      <c r="C13" s="14" t="s">
        <v>84</v>
      </c>
      <c r="D13" s="13" t="s">
        <v>86</v>
      </c>
      <c r="E13" s="20" t="s">
        <v>88</v>
      </c>
      <c r="F13" s="15">
        <v>633.46104</v>
      </c>
      <c r="G13" s="15">
        <f>H13+I13</f>
        <v>633.46104</v>
      </c>
      <c r="H13" s="15">
        <v>633.06104</v>
      </c>
      <c r="I13" s="15">
        <f t="shared" si="3"/>
        <v>0.4</v>
      </c>
      <c r="J13" s="15"/>
      <c r="K13" s="15"/>
      <c r="L13" s="15"/>
      <c r="M13" s="15">
        <v>0.4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ht="14.25" customHeight="1" spans="1:30">
      <c r="A14" s="14" t="s">
        <v>83</v>
      </c>
      <c r="B14" s="14" t="s">
        <v>89</v>
      </c>
      <c r="C14" s="14" t="s">
        <v>90</v>
      </c>
      <c r="D14" s="13" t="s">
        <v>86</v>
      </c>
      <c r="E14" s="20" t="s">
        <v>91</v>
      </c>
      <c r="F14" s="15">
        <f>G14</f>
        <v>3.95</v>
      </c>
      <c r="G14" s="15">
        <v>3.95</v>
      </c>
      <c r="H14" s="15"/>
      <c r="I14" s="15">
        <f t="shared" si="3"/>
        <v>3.94875</v>
      </c>
      <c r="J14" s="15">
        <v>3.94875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ht="22.7" customHeight="1" spans="1:30">
      <c r="A15" s="14" t="s">
        <v>92</v>
      </c>
      <c r="B15" s="14" t="s">
        <v>93</v>
      </c>
      <c r="C15" s="14" t="s">
        <v>84</v>
      </c>
      <c r="D15" s="13" t="s">
        <v>86</v>
      </c>
      <c r="E15" s="20" t="s">
        <v>94</v>
      </c>
      <c r="F15" s="15">
        <v>116.6422</v>
      </c>
      <c r="G15" s="15">
        <v>116.6422</v>
      </c>
      <c r="H15" s="15">
        <v>116.64</v>
      </c>
      <c r="I15" s="15">
        <f t="shared" si="3"/>
        <v>0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ht="14.25" customHeight="1" spans="1:30">
      <c r="A16" s="14" t="s">
        <v>92</v>
      </c>
      <c r="B16" s="14" t="s">
        <v>93</v>
      </c>
      <c r="C16" s="14" t="s">
        <v>93</v>
      </c>
      <c r="D16" s="13" t="s">
        <v>86</v>
      </c>
      <c r="E16" s="20" t="s">
        <v>95</v>
      </c>
      <c r="F16" s="15">
        <v>81.77936</v>
      </c>
      <c r="G16" s="15">
        <v>81.77936</v>
      </c>
      <c r="H16" s="15">
        <v>81.77936</v>
      </c>
      <c r="I16" s="15">
        <f t="shared" si="3"/>
        <v>0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ht="14.25" customHeight="1" spans="1:30">
      <c r="A17" s="14" t="s">
        <v>92</v>
      </c>
      <c r="B17" s="14" t="s">
        <v>93</v>
      </c>
      <c r="C17" s="14" t="s">
        <v>96</v>
      </c>
      <c r="D17" s="13" t="s">
        <v>86</v>
      </c>
      <c r="E17" s="20" t="s">
        <v>97</v>
      </c>
      <c r="F17" s="15">
        <v>40.88968</v>
      </c>
      <c r="G17" s="15">
        <v>40.88968</v>
      </c>
      <c r="H17" s="15">
        <v>40.88968</v>
      </c>
      <c r="I17" s="15">
        <f t="shared" si="3"/>
        <v>0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ht="14.25" customHeight="1" spans="1:30">
      <c r="A18" s="14" t="s">
        <v>98</v>
      </c>
      <c r="B18" s="14" t="s">
        <v>99</v>
      </c>
      <c r="C18" s="14" t="s">
        <v>84</v>
      </c>
      <c r="D18" s="13" t="s">
        <v>86</v>
      </c>
      <c r="E18" s="20" t="s">
        <v>100</v>
      </c>
      <c r="F18" s="15">
        <v>39.867442</v>
      </c>
      <c r="G18" s="15">
        <v>39.867442</v>
      </c>
      <c r="H18" s="15">
        <v>39.867442</v>
      </c>
      <c r="I18" s="15">
        <f t="shared" si="3"/>
        <v>0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ht="14.25" customHeight="1" spans="1:30">
      <c r="A19" s="14" t="s">
        <v>101</v>
      </c>
      <c r="B19" s="14" t="s">
        <v>84</v>
      </c>
      <c r="C19" s="14" t="s">
        <v>85</v>
      </c>
      <c r="D19" s="13" t="s">
        <v>86</v>
      </c>
      <c r="E19" s="20" t="s">
        <v>102</v>
      </c>
      <c r="F19" s="15">
        <v>61.33452</v>
      </c>
      <c r="G19" s="15">
        <v>61.33452</v>
      </c>
      <c r="H19" s="15">
        <v>61.33452</v>
      </c>
      <c r="I19" s="15">
        <f t="shared" si="3"/>
        <v>0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="1" customFormat="1" ht="14.25" customHeight="1" spans="1:30">
      <c r="A20" s="7"/>
      <c r="B20" s="7"/>
      <c r="C20" s="7"/>
      <c r="D20" s="7"/>
      <c r="E20" s="7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s="1" customFormat="1" ht="14.25" customHeight="1" spans="1:30">
      <c r="A21" s="7"/>
      <c r="B21" s="7"/>
      <c r="C21" s="7"/>
      <c r="D21" s="5"/>
      <c r="E21" s="19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="1" customFormat="1" ht="14.25" customHeight="1" spans="1:30">
      <c r="A22" s="7"/>
      <c r="B22" s="7"/>
      <c r="C22" s="7"/>
      <c r="D22" s="5"/>
      <c r="E22" s="19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s="1" customFormat="1" ht="14.25" customHeight="1" spans="1:30">
      <c r="A23" s="7"/>
      <c r="B23" s="7"/>
      <c r="C23" s="7"/>
      <c r="D23" s="5"/>
      <c r="E23" s="19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="1" customFormat="1" ht="22.7" customHeight="1" spans="1:30">
      <c r="A24" s="7"/>
      <c r="B24" s="7"/>
      <c r="C24" s="7"/>
      <c r="D24" s="5"/>
      <c r="E24" s="19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="1" customFormat="1" ht="14.25" customHeight="1" spans="1:30">
      <c r="A25" s="7"/>
      <c r="B25" s="7"/>
      <c r="C25" s="7"/>
      <c r="D25" s="5"/>
      <c r="E25" s="19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="1" customFormat="1" ht="14.25" customHeight="1" spans="1:30">
      <c r="A26" s="7"/>
      <c r="B26" s="7"/>
      <c r="C26" s="7"/>
      <c r="D26" s="5"/>
      <c r="E26" s="19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="1" customFormat="1" ht="14.25" customHeight="1" spans="1:30">
      <c r="A27" s="7"/>
      <c r="B27" s="7"/>
      <c r="C27" s="7"/>
      <c r="D27" s="5"/>
      <c r="E27" s="19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</sheetData>
  <mergeCells count="33">
    <mergeCell ref="AC1:AD1"/>
    <mergeCell ref="D2:AD2"/>
    <mergeCell ref="AC3:AD3"/>
    <mergeCell ref="A4:C4"/>
    <mergeCell ref="F4:AD4"/>
    <mergeCell ref="G5:O5"/>
    <mergeCell ref="R5:T5"/>
    <mergeCell ref="U5:X5"/>
    <mergeCell ref="Y5:AD5"/>
    <mergeCell ref="I6:O6"/>
    <mergeCell ref="A5:A7"/>
    <mergeCell ref="B5:B7"/>
    <mergeCell ref="C5:C7"/>
    <mergeCell ref="D4:D7"/>
    <mergeCell ref="E4:E7"/>
    <mergeCell ref="F5:F7"/>
    <mergeCell ref="G6:G7"/>
    <mergeCell ref="H6:H7"/>
    <mergeCell ref="P5:P7"/>
    <mergeCell ref="Q5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1"/>
  <sheetViews>
    <sheetView topLeftCell="A4" workbookViewId="0">
      <selection activeCell="L15" sqref="L15"/>
    </sheetView>
  </sheetViews>
  <sheetFormatPr defaultColWidth="10" defaultRowHeight="13.5"/>
  <cols>
    <col min="1" max="3" width="3.75" style="1" customWidth="1"/>
    <col min="4" max="4" width="7.5" style="1" customWidth="1"/>
    <col min="5" max="5" width="27.25" style="1" customWidth="1"/>
    <col min="6" max="8" width="7.5" style="1" customWidth="1"/>
    <col min="9" max="9" width="6.25" style="1" customWidth="1"/>
    <col min="10" max="10" width="5.625" style="1" customWidth="1"/>
    <col min="11" max="11" width="5.25" style="1" customWidth="1"/>
    <col min="12" max="12" width="7.5" style="1" customWidth="1"/>
    <col min="13" max="13" width="6" style="1" customWidth="1"/>
    <col min="14" max="14" width="7.5" style="1" customWidth="1"/>
    <col min="15" max="15" width="4.875" style="1" customWidth="1"/>
    <col min="16" max="16" width="5" style="1" customWidth="1"/>
    <col min="17" max="17" width="5.125" style="1" customWidth="1"/>
    <col min="18" max="18" width="5.25" style="1" customWidth="1"/>
    <col min="19" max="19" width="5.5" style="1" customWidth="1"/>
    <col min="20" max="20" width="4" style="1" customWidth="1"/>
    <col min="21" max="21" width="4.75" style="1" customWidth="1"/>
    <col min="22" max="22" width="4.5" style="1" customWidth="1"/>
    <col min="23" max="23" width="2.375" style="1" customWidth="1"/>
    <col min="24" max="24" width="3.375" style="1" customWidth="1"/>
    <col min="25" max="25" width="3.25" style="1" customWidth="1"/>
    <col min="26" max="26" width="9.75" style="1" customWidth="1"/>
    <col min="27" max="16384" width="10" style="1"/>
  </cols>
  <sheetData>
    <row r="1" customHeight="1" spans="1:25">
      <c r="A1" s="2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337</v>
      </c>
      <c r="Y1" s="9"/>
    </row>
    <row r="2" ht="19.5" customHeight="1" spans="1:25">
      <c r="A2" s="3" t="s">
        <v>338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8" t="s">
        <v>5</v>
      </c>
      <c r="X3" s="18"/>
      <c r="Y3" s="18"/>
    </row>
    <row r="4" ht="25.5" customHeight="1" spans="1:25">
      <c r="A4" s="4" t="s">
        <v>58</v>
      </c>
      <c r="B4" s="4"/>
      <c r="C4" s="4"/>
      <c r="D4" s="4" t="s">
        <v>311</v>
      </c>
      <c r="E4" s="4" t="s">
        <v>339</v>
      </c>
      <c r="F4" s="4" t="s">
        <v>61</v>
      </c>
      <c r="G4" s="4" t="s">
        <v>62</v>
      </c>
      <c r="H4" s="4"/>
      <c r="I4" s="4"/>
      <c r="J4" s="4"/>
      <c r="K4" s="4"/>
      <c r="L4" s="4" t="s">
        <v>63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64</v>
      </c>
      <c r="X4" s="4"/>
      <c r="Y4" s="4"/>
    </row>
    <row r="5" ht="63.4" customHeight="1" spans="1:25">
      <c r="A5" s="4" t="s">
        <v>65</v>
      </c>
      <c r="B5" s="4" t="s">
        <v>66</v>
      </c>
      <c r="C5" s="4" t="s">
        <v>67</v>
      </c>
      <c r="D5" s="4"/>
      <c r="E5" s="4"/>
      <c r="F5" s="4"/>
      <c r="G5" s="4" t="s">
        <v>68</v>
      </c>
      <c r="H5" s="4" t="s">
        <v>69</v>
      </c>
      <c r="I5" s="4" t="s">
        <v>70</v>
      </c>
      <c r="J5" s="4" t="s">
        <v>71</v>
      </c>
      <c r="K5" s="4" t="s">
        <v>72</v>
      </c>
      <c r="L5" s="4" t="s">
        <v>68</v>
      </c>
      <c r="M5" s="4" t="s">
        <v>69</v>
      </c>
      <c r="N5" s="4" t="s">
        <v>70</v>
      </c>
      <c r="O5" s="4" t="s">
        <v>71</v>
      </c>
      <c r="P5" s="4" t="s">
        <v>73</v>
      </c>
      <c r="Q5" s="4" t="s">
        <v>74</v>
      </c>
      <c r="R5" s="4" t="s">
        <v>75</v>
      </c>
      <c r="S5" s="4" t="s">
        <v>76</v>
      </c>
      <c r="T5" s="4" t="s">
        <v>77</v>
      </c>
      <c r="U5" s="4" t="s">
        <v>72</v>
      </c>
      <c r="V5" s="4" t="s">
        <v>78</v>
      </c>
      <c r="W5" s="4" t="s">
        <v>68</v>
      </c>
      <c r="X5" s="4" t="s">
        <v>62</v>
      </c>
      <c r="Y5" s="4" t="s">
        <v>79</v>
      </c>
    </row>
    <row r="6" ht="14.25" customHeight="1" spans="1:25">
      <c r="A6" s="4" t="s">
        <v>80</v>
      </c>
      <c r="B6" s="4" t="s">
        <v>80</v>
      </c>
      <c r="C6" s="4" t="s">
        <v>80</v>
      </c>
      <c r="D6" s="4" t="s">
        <v>81</v>
      </c>
      <c r="E6" s="4" t="s">
        <v>81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 t="s">
        <v>11</v>
      </c>
      <c r="F7" s="8">
        <v>1000.922992</v>
      </c>
      <c r="G7" s="8">
        <v>841.783072</v>
      </c>
      <c r="H7" s="8">
        <v>688.755252</v>
      </c>
      <c r="I7" s="8">
        <v>18.95142</v>
      </c>
      <c r="J7" s="8">
        <v>134.0764</v>
      </c>
      <c r="K7" s="8">
        <v>0</v>
      </c>
      <c r="L7" s="8">
        <f>SUM(M7:O7)</f>
        <v>159.13992</v>
      </c>
      <c r="M7" s="8">
        <v>125.51617</v>
      </c>
      <c r="N7" s="8">
        <v>7.4</v>
      </c>
      <c r="O7" s="8">
        <v>26.22375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>
        <v>1000.922992</v>
      </c>
      <c r="G8" s="8">
        <v>841.783072</v>
      </c>
      <c r="H8" s="8">
        <v>688.755252</v>
      </c>
      <c r="I8" s="8">
        <v>18.95142</v>
      </c>
      <c r="J8" s="8">
        <v>134.0764</v>
      </c>
      <c r="K8" s="8">
        <v>0</v>
      </c>
      <c r="L8" s="8">
        <f>SUM(M8:O8)</f>
        <v>159.13992</v>
      </c>
      <c r="M8" s="8">
        <v>125.51617</v>
      </c>
      <c r="N8" s="8">
        <v>7.4</v>
      </c>
      <c r="O8" s="8">
        <v>26.22375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/>
      <c r="X8" s="8"/>
      <c r="Y8" s="8"/>
    </row>
    <row r="9" ht="14.25" customHeight="1" spans="1:25">
      <c r="A9" s="5"/>
      <c r="B9" s="5"/>
      <c r="C9" s="5"/>
      <c r="D9" s="5">
        <v>401020</v>
      </c>
      <c r="E9" s="5" t="s">
        <v>82</v>
      </c>
      <c r="F9" s="8">
        <v>1000.922992</v>
      </c>
      <c r="G9" s="8">
        <v>841.783072</v>
      </c>
      <c r="H9" s="8">
        <v>688.755252</v>
      </c>
      <c r="I9" s="8">
        <v>18.95142</v>
      </c>
      <c r="J9" s="8">
        <v>134.0764</v>
      </c>
      <c r="K9" s="8">
        <v>0</v>
      </c>
      <c r="L9" s="8">
        <f>SUM(M9:O9)</f>
        <v>159.13992</v>
      </c>
      <c r="M9" s="8">
        <v>125.51617</v>
      </c>
      <c r="N9" s="8">
        <v>7.4</v>
      </c>
      <c r="O9" s="8">
        <v>26.22375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/>
      <c r="X9" s="8"/>
      <c r="Y9" s="8"/>
    </row>
    <row r="10" ht="14.25" customHeight="1" spans="1:25">
      <c r="A10" s="5" t="s">
        <v>83</v>
      </c>
      <c r="B10" s="5" t="s">
        <v>84</v>
      </c>
      <c r="C10" s="5" t="s">
        <v>85</v>
      </c>
      <c r="D10" s="7" t="s">
        <v>86</v>
      </c>
      <c r="E10" s="5" t="s">
        <v>87</v>
      </c>
      <c r="F10" s="8">
        <v>23</v>
      </c>
      <c r="G10" s="8">
        <v>3</v>
      </c>
      <c r="H10" s="8"/>
      <c r="I10" s="8">
        <v>3</v>
      </c>
      <c r="J10" s="8"/>
      <c r="K10" s="8"/>
      <c r="L10" s="8">
        <f>SUM(M10:O10)</f>
        <v>20</v>
      </c>
      <c r="M10" s="8">
        <v>13</v>
      </c>
      <c r="N10" s="8">
        <v>7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 spans="1:25">
      <c r="A11" s="5" t="s">
        <v>83</v>
      </c>
      <c r="B11" s="5" t="s">
        <v>84</v>
      </c>
      <c r="C11" s="5" t="s">
        <v>84</v>
      </c>
      <c r="D11" s="7" t="s">
        <v>86</v>
      </c>
      <c r="E11" s="5" t="s">
        <v>88</v>
      </c>
      <c r="F11" s="8">
        <v>633.46104</v>
      </c>
      <c r="G11" s="8">
        <v>498.26987</v>
      </c>
      <c r="H11" s="8">
        <v>464.88425</v>
      </c>
      <c r="I11" s="8">
        <v>15.95142</v>
      </c>
      <c r="J11" s="8">
        <v>17.4342</v>
      </c>
      <c r="K11" s="8"/>
      <c r="L11" s="8">
        <f>SUM(M11:O11)</f>
        <v>135.19117</v>
      </c>
      <c r="M11" s="8">
        <v>112.51617</v>
      </c>
      <c r="N11" s="8">
        <v>0.4</v>
      </c>
      <c r="O11" s="8">
        <v>22.275</v>
      </c>
      <c r="P11" s="8"/>
      <c r="Q11" s="8"/>
      <c r="R11" s="8"/>
      <c r="S11" s="8"/>
      <c r="T11" s="8"/>
      <c r="U11" s="8"/>
      <c r="V11" s="8"/>
      <c r="W11" s="8"/>
      <c r="X11" s="8"/>
      <c r="Y11" s="8"/>
    </row>
    <row r="12" ht="14.25" customHeight="1" spans="1:25">
      <c r="A12" s="5" t="s">
        <v>83</v>
      </c>
      <c r="B12" s="5" t="s">
        <v>89</v>
      </c>
      <c r="C12" s="5" t="s">
        <v>90</v>
      </c>
      <c r="D12" s="7" t="s">
        <v>86</v>
      </c>
      <c r="E12" s="5" t="s">
        <v>91</v>
      </c>
      <c r="F12" s="8">
        <v>3.94875</v>
      </c>
      <c r="G12" s="8">
        <v>0</v>
      </c>
      <c r="H12" s="8"/>
      <c r="I12" s="8"/>
      <c r="J12" s="8"/>
      <c r="K12" s="8"/>
      <c r="L12" s="8">
        <f>SUM(M12:O12)</f>
        <v>3.94875</v>
      </c>
      <c r="M12" s="8"/>
      <c r="N12" s="8"/>
      <c r="O12" s="8">
        <v>3.94875</v>
      </c>
      <c r="P12" s="8"/>
      <c r="Q12" s="8"/>
      <c r="R12" s="8"/>
      <c r="S12" s="8"/>
      <c r="T12" s="8"/>
      <c r="U12" s="8"/>
      <c r="V12" s="8"/>
      <c r="W12" s="8"/>
      <c r="X12" s="8"/>
      <c r="Y12" s="8"/>
    </row>
    <row r="13" ht="14.25" customHeight="1" spans="1:25">
      <c r="A13" s="5" t="s">
        <v>92</v>
      </c>
      <c r="B13" s="5" t="s">
        <v>93</v>
      </c>
      <c r="C13" s="5" t="s">
        <v>84</v>
      </c>
      <c r="D13" s="7" t="s">
        <v>86</v>
      </c>
      <c r="E13" s="5" t="s">
        <v>94</v>
      </c>
      <c r="F13" s="8">
        <v>116.6422</v>
      </c>
      <c r="G13" s="8">
        <v>116.6422</v>
      </c>
      <c r="H13" s="8"/>
      <c r="I13" s="8"/>
      <c r="J13" s="8">
        <v>116.6422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 ht="14.25" customHeight="1" spans="1:25">
      <c r="A14" s="5" t="s">
        <v>92</v>
      </c>
      <c r="B14" s="5" t="s">
        <v>93</v>
      </c>
      <c r="C14" s="5" t="s">
        <v>93</v>
      </c>
      <c r="D14" s="7" t="s">
        <v>86</v>
      </c>
      <c r="E14" s="5" t="s">
        <v>95</v>
      </c>
      <c r="F14" s="8">
        <v>81.77936</v>
      </c>
      <c r="G14" s="8">
        <v>81.77936</v>
      </c>
      <c r="H14" s="8">
        <v>81.77936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ht="14.25" customHeight="1" spans="1:25">
      <c r="A15" s="5" t="s">
        <v>92</v>
      </c>
      <c r="B15" s="5" t="s">
        <v>93</v>
      </c>
      <c r="C15" s="5" t="s">
        <v>96</v>
      </c>
      <c r="D15" s="7" t="s">
        <v>86</v>
      </c>
      <c r="E15" s="5" t="s">
        <v>97</v>
      </c>
      <c r="F15" s="8">
        <v>40.88968</v>
      </c>
      <c r="G15" s="8">
        <v>40.88968</v>
      </c>
      <c r="H15" s="8">
        <v>40.88968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 ht="14.25" customHeight="1" spans="1:25">
      <c r="A16" s="5" t="s">
        <v>98</v>
      </c>
      <c r="B16" s="5" t="s">
        <v>99</v>
      </c>
      <c r="C16" s="5" t="s">
        <v>84</v>
      </c>
      <c r="D16" s="7" t="s">
        <v>86</v>
      </c>
      <c r="E16" s="5" t="s">
        <v>100</v>
      </c>
      <c r="F16" s="8">
        <v>39.867442</v>
      </c>
      <c r="G16" s="8">
        <v>39.867442</v>
      </c>
      <c r="H16" s="8">
        <v>39.867442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ht="14.25" customHeight="1" spans="1:25">
      <c r="A17" s="5" t="s">
        <v>101</v>
      </c>
      <c r="B17" s="5" t="s">
        <v>84</v>
      </c>
      <c r="C17" s="5" t="s">
        <v>85</v>
      </c>
      <c r="D17" s="7" t="s">
        <v>86</v>
      </c>
      <c r="E17" s="5" t="s">
        <v>102</v>
      </c>
      <c r="F17" s="8">
        <v>61.33452</v>
      </c>
      <c r="G17" s="8">
        <v>61.33452</v>
      </c>
      <c r="H17" s="8">
        <v>61.33452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ht="14.25" customHeight="1" spans="1:25">
      <c r="A18" s="5"/>
      <c r="B18" s="5"/>
      <c r="C18" s="5"/>
      <c r="D18" s="7"/>
      <c r="E18" s="5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 ht="14.25" customHeight="1" spans="1:25">
      <c r="A19" s="5"/>
      <c r="B19" s="5"/>
      <c r="C19" s="5"/>
      <c r="D19" s="7"/>
      <c r="E19" s="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 ht="14.25" customHeight="1" spans="1:25">
      <c r="A20" s="5"/>
      <c r="B20" s="5"/>
      <c r="C20" s="5"/>
      <c r="D20" s="5"/>
      <c r="E20" s="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 ht="14.25" customHeight="1" spans="1:25">
      <c r="A21" s="5"/>
      <c r="B21" s="5"/>
      <c r="C21" s="5"/>
      <c r="D21" s="7"/>
      <c r="E21" s="5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 ht="14.25" customHeight="1" spans="1:25">
      <c r="A22" s="5"/>
      <c r="B22" s="5"/>
      <c r="C22" s="5"/>
      <c r="D22" s="7"/>
      <c r="E22" s="5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ht="14.25" customHeight="1" spans="1:25">
      <c r="A23" s="5"/>
      <c r="B23" s="5"/>
      <c r="C23" s="5"/>
      <c r="D23" s="7"/>
      <c r="E23" s="5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 ht="14.25" customHeight="1" spans="1:25">
      <c r="A24" s="5"/>
      <c r="B24" s="5"/>
      <c r="C24" s="5"/>
      <c r="D24" s="7"/>
      <c r="E24" s="5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 ht="14.25" customHeight="1" spans="1:25">
      <c r="A25" s="5"/>
      <c r="B25" s="5"/>
      <c r="C25" s="5"/>
      <c r="D25" s="7"/>
      <c r="E25" s="5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 ht="14.25" customHeight="1" spans="1:25">
      <c r="A26" s="5"/>
      <c r="B26" s="5"/>
      <c r="C26" s="5"/>
      <c r="D26" s="7"/>
      <c r="E26" s="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 ht="14.25" customHeight="1" spans="1:25">
      <c r="A27" s="5"/>
      <c r="B27" s="5"/>
      <c r="C27" s="5"/>
      <c r="D27" s="7"/>
      <c r="E27" s="5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 ht="14.25" customHeight="1" spans="1:25">
      <c r="A28" s="5"/>
      <c r="B28" s="5"/>
      <c r="C28" s="5"/>
      <c r="D28" s="7"/>
      <c r="E28" s="5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ht="14.25" customHeight="1" spans="1:25">
      <c r="A29" s="5"/>
      <c r="B29" s="5"/>
      <c r="C29" s="5"/>
      <c r="D29" s="5"/>
      <c r="E29" s="5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ht="14.25" customHeight="1" spans="1:25">
      <c r="A30" s="5"/>
      <c r="B30" s="5"/>
      <c r="C30" s="5"/>
      <c r="D30" s="7"/>
      <c r="E30" s="5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ht="14.25" customHeight="1" spans="1:25">
      <c r="A31" s="5"/>
      <c r="B31" s="5"/>
      <c r="C31" s="5"/>
      <c r="D31" s="7"/>
      <c r="E31" s="5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ht="14.25" customHeight="1" spans="1:25">
      <c r="A32" s="5"/>
      <c r="B32" s="5"/>
      <c r="C32" s="5"/>
      <c r="D32" s="7"/>
      <c r="E32" s="5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ht="14.25" customHeight="1" spans="1:25">
      <c r="A33" s="5"/>
      <c r="B33" s="5"/>
      <c r="C33" s="5"/>
      <c r="D33" s="7"/>
      <c r="E33" s="5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ht="14.25" customHeight="1" spans="1:25">
      <c r="A34" s="5"/>
      <c r="B34" s="5"/>
      <c r="C34" s="5"/>
      <c r="D34" s="7"/>
      <c r="E34" s="5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ht="14.25" customHeight="1" spans="1:25">
      <c r="A35" s="5"/>
      <c r="B35" s="5"/>
      <c r="C35" s="5"/>
      <c r="D35" s="5"/>
      <c r="E35" s="5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ht="14.25" customHeight="1" spans="1:25">
      <c r="A36" s="5"/>
      <c r="B36" s="5"/>
      <c r="C36" s="5"/>
      <c r="D36" s="7"/>
      <c r="E36" s="5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ht="14.25" customHeight="1" spans="1:25">
      <c r="A37" s="5"/>
      <c r="B37" s="5"/>
      <c r="C37" s="5"/>
      <c r="D37" s="7"/>
      <c r="E37" s="5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ht="14.25" customHeight="1" spans="1:25">
      <c r="A38" s="5"/>
      <c r="B38" s="5"/>
      <c r="C38" s="5"/>
      <c r="D38" s="7"/>
      <c r="E38" s="5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ht="14.25" customHeight="1" spans="1:25">
      <c r="A39" s="5"/>
      <c r="B39" s="5"/>
      <c r="C39" s="5"/>
      <c r="D39" s="7"/>
      <c r="E39" s="5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ht="14.25" customHeight="1" spans="1:25">
      <c r="A40" s="5"/>
      <c r="B40" s="5"/>
      <c r="C40" s="5"/>
      <c r="D40" s="7"/>
      <c r="E40" s="5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ht="14.25" customHeight="1" spans="1:25">
      <c r="A41" s="5"/>
      <c r="B41" s="5"/>
      <c r="C41" s="5"/>
      <c r="D41" s="7"/>
      <c r="E41" s="5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</sheetData>
  <mergeCells count="10">
    <mergeCell ref="X1:Y1"/>
    <mergeCell ref="A2:Y2"/>
    <mergeCell ref="W3:Y3"/>
    <mergeCell ref="A4:C4"/>
    <mergeCell ref="G4:K4"/>
    <mergeCell ref="L4:V4"/>
    <mergeCell ref="W4:Y4"/>
    <mergeCell ref="D4:D5"/>
    <mergeCell ref="E4:E5"/>
    <mergeCell ref="F4:F5"/>
  </mergeCells>
  <pageMargins left="0.748031496062992" right="0.748031496062992" top="0.275590551181102" bottom="0.275590551181102" header="0" footer="0"/>
  <pageSetup paperSize="9" scale="8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B25" sqref="AB24:AB25"/>
    </sheetView>
  </sheetViews>
  <sheetFormatPr defaultColWidth="10" defaultRowHeight="13.5"/>
  <cols>
    <col min="1" max="3" width="3.75" style="1" customWidth="1"/>
    <col min="4" max="4" width="4.75" style="1" customWidth="1"/>
    <col min="5" max="5" width="8.125" style="1" customWidth="1"/>
    <col min="6" max="6" width="3.875" style="1" customWidth="1"/>
    <col min="7" max="7" width="4.125" style="1" customWidth="1"/>
    <col min="8" max="8" width="5.5" style="1" customWidth="1"/>
    <col min="9" max="9" width="6.125" style="1" customWidth="1"/>
    <col min="10" max="11" width="6.5" style="1" customWidth="1"/>
    <col min="12" max="12" width="3.75" style="1" customWidth="1"/>
    <col min="13" max="13" width="6.375" style="1" customWidth="1"/>
    <col min="14" max="14" width="6.75" style="1" customWidth="1"/>
    <col min="15" max="15" width="6.625" style="1" customWidth="1"/>
    <col min="16" max="16" width="7.75" style="1" customWidth="1"/>
    <col min="17" max="17" width="7.25" style="1" customWidth="1"/>
    <col min="18" max="18" width="4.625" style="1" customWidth="1"/>
    <col min="19" max="19" width="7.5" style="1" customWidth="1"/>
    <col min="20" max="21" width="5.875" style="1" customWidth="1"/>
    <col min="22" max="22" width="4.375" style="1" customWidth="1"/>
    <col min="23" max="23" width="4.5" style="1" customWidth="1"/>
    <col min="24" max="24" width="4.875" style="1" customWidth="1"/>
    <col min="25" max="25" width="4.25" style="1" customWidth="1"/>
    <col min="26" max="26" width="9.75" style="1" customWidth="1"/>
    <col min="27" max="16384" width="10" style="1"/>
  </cols>
  <sheetData>
    <row r="1" ht="45.2" customHeight="1" spans="1:25">
      <c r="A1" s="2" t="s">
        <v>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9" t="s">
        <v>340</v>
      </c>
      <c r="Y1" s="9"/>
    </row>
    <row r="2" ht="19.5" customHeight="1" spans="1:25">
      <c r="A2" s="3" t="s">
        <v>341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2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 t="s">
        <v>5</v>
      </c>
      <c r="Y3" s="9"/>
    </row>
    <row r="4" ht="14.25" customHeight="1" spans="1:25">
      <c r="A4" s="4" t="s">
        <v>58</v>
      </c>
      <c r="B4" s="4"/>
      <c r="C4" s="4"/>
      <c r="D4" s="4" t="s">
        <v>311</v>
      </c>
      <c r="E4" s="4" t="s">
        <v>339</v>
      </c>
      <c r="F4" s="4" t="s">
        <v>61</v>
      </c>
      <c r="G4" s="4" t="s">
        <v>62</v>
      </c>
      <c r="H4" s="4"/>
      <c r="I4" s="4"/>
      <c r="J4" s="4"/>
      <c r="K4" s="4"/>
      <c r="L4" s="4" t="s">
        <v>63</v>
      </c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64</v>
      </c>
      <c r="X4" s="4"/>
      <c r="Y4" s="4"/>
    </row>
    <row r="5" ht="41.45" customHeight="1" spans="1:25">
      <c r="A5" s="4" t="s">
        <v>65</v>
      </c>
      <c r="B5" s="4" t="s">
        <v>66</v>
      </c>
      <c r="C5" s="4" t="s">
        <v>67</v>
      </c>
      <c r="D5" s="4"/>
      <c r="E5" s="4"/>
      <c r="F5" s="4"/>
      <c r="G5" s="4" t="s">
        <v>68</v>
      </c>
      <c r="H5" s="4" t="s">
        <v>69</v>
      </c>
      <c r="I5" s="4" t="s">
        <v>70</v>
      </c>
      <c r="J5" s="4" t="s">
        <v>71</v>
      </c>
      <c r="K5" s="4" t="s">
        <v>72</v>
      </c>
      <c r="L5" s="4" t="s">
        <v>68</v>
      </c>
      <c r="M5" s="4" t="s">
        <v>69</v>
      </c>
      <c r="N5" s="4" t="s">
        <v>70</v>
      </c>
      <c r="O5" s="4" t="s">
        <v>71</v>
      </c>
      <c r="P5" s="4" t="s">
        <v>73</v>
      </c>
      <c r="Q5" s="4" t="s">
        <v>74</v>
      </c>
      <c r="R5" s="4" t="s">
        <v>75</v>
      </c>
      <c r="S5" s="4" t="s">
        <v>76</v>
      </c>
      <c r="T5" s="4" t="s">
        <v>77</v>
      </c>
      <c r="U5" s="4" t="s">
        <v>72</v>
      </c>
      <c r="V5" s="4" t="s">
        <v>78</v>
      </c>
      <c r="W5" s="4" t="s">
        <v>68</v>
      </c>
      <c r="X5" s="4" t="s">
        <v>62</v>
      </c>
      <c r="Y5" s="4" t="s">
        <v>79</v>
      </c>
    </row>
    <row r="6" ht="14.25" customHeight="1" spans="1:25">
      <c r="A6" s="4" t="s">
        <v>80</v>
      </c>
      <c r="B6" s="4" t="s">
        <v>80</v>
      </c>
      <c r="C6" s="4" t="s">
        <v>80</v>
      </c>
      <c r="D6" s="4" t="s">
        <v>81</v>
      </c>
      <c r="E6" s="4" t="s">
        <v>81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  <c r="X6" s="4">
        <v>19</v>
      </c>
      <c r="Y6" s="4">
        <v>20</v>
      </c>
    </row>
    <row r="7" ht="14.25" customHeight="1" spans="1:25">
      <c r="A7" s="5"/>
      <c r="B7" s="5"/>
      <c r="C7" s="5"/>
      <c r="D7" s="5"/>
      <c r="E7" s="5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ht="14.25" customHeight="1" spans="1:25">
      <c r="A8" s="5"/>
      <c r="B8" s="5"/>
      <c r="C8" s="5"/>
      <c r="D8" s="5"/>
      <c r="E8" s="5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ht="14.25" customHeight="1" spans="1:25">
      <c r="A9" s="5"/>
      <c r="B9" s="5"/>
      <c r="C9" s="5"/>
      <c r="D9" s="5"/>
      <c r="E9" s="5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ht="14.25" customHeight="1" spans="1:25">
      <c r="A10" s="5"/>
      <c r="B10" s="5"/>
      <c r="C10" s="5"/>
      <c r="D10" s="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4.25" customHeight="1"/>
    <row r="12" ht="14.25" customHeight="1" spans="1:5">
      <c r="A12" s="2" t="s">
        <v>342</v>
      </c>
      <c r="B12" s="2"/>
      <c r="C12" s="2"/>
      <c r="D12" s="2"/>
      <c r="E12" s="2"/>
    </row>
  </sheetData>
  <mergeCells count="11">
    <mergeCell ref="X1:Y1"/>
    <mergeCell ref="A2:Y2"/>
    <mergeCell ref="X3:Y3"/>
    <mergeCell ref="A4:C4"/>
    <mergeCell ref="G4:K4"/>
    <mergeCell ref="L4:V4"/>
    <mergeCell ref="W4:Y4"/>
    <mergeCell ref="A12:E12"/>
    <mergeCell ref="D4:D5"/>
    <mergeCell ref="E4:E5"/>
    <mergeCell ref="F4:F5"/>
  </mergeCells>
  <pageMargins left="0.393700787401575" right="0.196850393700787" top="0.275590551181102" bottom="0.27559055118110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表1.财政拨款收支总表</vt:lpstr>
      <vt:lpstr>表2.一般公共预算支出表</vt:lpstr>
      <vt:lpstr>表3.一般公共预算基本支出表</vt:lpstr>
      <vt:lpstr>表4.一般公共预算“三公”经费支出表</vt:lpstr>
      <vt:lpstr>表5.部门收支总表</vt:lpstr>
      <vt:lpstr>表6.部门收入总表</vt:lpstr>
      <vt:lpstr>表7.部门支出总表</vt:lpstr>
      <vt:lpstr>表8.政府性基金预算支出表</vt:lpstr>
      <vt:lpstr>表9.国有资本经营预算支出表</vt:lpstr>
      <vt:lpstr>表10.政府采购预算表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2020-02-24T10:11:00Z</dcterms:created>
  <cp:lastPrinted>2020-02-25T08:32:00Z</cp:lastPrinted>
  <dcterms:modified xsi:type="dcterms:W3CDTF">2021-03-17T09:26:07Z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