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09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3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（无）表8.政府性基金预算支出表" sheetId="9" r:id="rId9"/>
    <sheet name="（无）表9.国有资本经营预算支出表" sheetId="10" r:id="rId10"/>
    <sheet name="表10.政府采购预算表" sheetId="11" r:id="rId11"/>
    <sheet name="表10.政府采购预算表 (2)" sheetId="14" state="hidden" r:id="rId12"/>
  </sheets>
  <definedNames>
    <definedName name="_xlnm._FilterDatabase" localSheetId="3" hidden="1">表3.一般公共预算基本支出表!$A$5:$E$120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  <definedName name="_xlnm.Print_Titles" localSheetId="3">表3.一般公共预算基本支出表!$4:$7</definedName>
    <definedName name="_xlnm.Print_Titles" localSheetId="11">'表10.政府采购预算表 (2)'!$1:$9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根据系统导出预算表，‘一般公共预算10’填写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系统导出原表'个补6'初中助学金13750元
</t>
        </r>
      </text>
    </comment>
    <comment ref="E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系统导出预算表'商服5'初中教育167760元</t>
        </r>
      </text>
    </comment>
    <comment ref="E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系统导出预算表'商服5'高中教育991200
元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根据系统导出预算表‘收支总表1’填写
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根据系统导出的预算表‘收入总表2’填写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根据预算软件导出表的‘支出总表3’填写</t>
        </r>
      </text>
    </comment>
  </commentList>
</comments>
</file>

<file path=xl/sharedStrings.xml><?xml version="1.0" encoding="utf-8"?>
<sst xmlns="http://schemas.openxmlformats.org/spreadsheetml/2006/main" count="760" uniqueCount="374">
  <si>
    <t>2021年部门（单位）预算报表</t>
  </si>
  <si>
    <t>单位：鹿寨县鹿寨中学城南分校</t>
  </si>
  <si>
    <t>单位负责人：</t>
  </si>
  <si>
    <t>填表人：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</si>
  <si>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</si>
  <si>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</si>
  <si>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</si>
  <si>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</si>
  <si>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</si>
  <si>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</si>
  <si>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</si>
  <si>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</si>
  <si>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</si>
  <si>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</si>
  <si>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</si>
  <si>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</si>
  <si>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</si>
  <si>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</si>
  <si>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</si>
  <si>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</si>
  <si>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</si>
  <si>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</si>
  <si>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</si>
  <si>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</si>
  <si>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</si>
  <si>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</si>
  <si>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</si>
  <si>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</si>
  <si>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</si>
  <si>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</si>
  <si>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</si>
  <si>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</si>
  <si>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</si>
  <si>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</si>
  <si>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</si>
  <si>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</si>
  <si>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</si>
  <si>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</si>
  <si>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</si>
  <si>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</si>
  <si>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</si>
  <si>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</si>
  <si>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</si>
  <si>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</si>
  <si>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</si>
  <si>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</si>
  <si>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</si>
  <si>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</si>
  <si>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</si>
  <si>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</si>
  <si>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</si>
  <si>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</si>
  <si>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</si>
  <si>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</si>
  <si>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</si>
  <si>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</si>
  <si>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</si>
  <si>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</si>
  <si>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</si>
  <si>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</si>
  <si>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</si>
  <si>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</si>
  <si>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</si>
  <si>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</si>
  <si>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</si>
  <si>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</si>
  <si>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</si>
  <si>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</si>
  <si>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</si>
  <si>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</si>
  <si>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</si>
  <si>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</si>
  <si>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</si>
  <si>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</si>
  <si>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</si>
  <si>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</si>
  <si>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</si>
  <si>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</si>
  <si>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</si>
  <si>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</si>
  <si>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</si>
  <si>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</si>
  <si>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</si>
  <si>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鹿寨中学城南分校</t>
  </si>
  <si>
    <t>02</t>
  </si>
  <si>
    <t>03</t>
  </si>
  <si>
    <t>初中教育</t>
  </si>
  <si>
    <t>04</t>
  </si>
  <si>
    <t>高中教育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</si>
  <si>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</si>
  <si>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</si>
  <si>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</si>
  <si>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</si>
  <si>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</si>
  <si>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</si>
  <si>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</si>
  <si>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</si>
  <si>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</si>
  <si>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</si>
  <si>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</si>
  <si>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</si>
  <si>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</si>
  <si>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</si>
  <si>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</si>
  <si>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</si>
  <si>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</si>
  <si>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</si>
  <si>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</si>
  <si>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</si>
  <si>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</si>
  <si>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</si>
  <si>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</si>
  <si>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</si>
  <si>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</si>
  <si>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</si>
  <si>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</si>
  <si>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</si>
  <si>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</si>
  <si>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</si>
  <si>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</si>
  <si>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</si>
  <si>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</si>
  <si>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</si>
  <si>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</si>
  <si>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</si>
  <si>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</si>
  <si>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</si>
  <si>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</si>
  <si>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</si>
  <si>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</si>
  <si>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</si>
  <si>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</si>
  <si>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</si>
  <si>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</si>
  <si>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</si>
  <si>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</si>
  <si>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</si>
  <si>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</si>
  <si>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</si>
  <si>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</si>
  <si>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</si>
  <si>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</si>
  <si>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</si>
  <si>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</si>
  <si>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</si>
  <si>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</si>
  <si>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</si>
  <si>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</si>
  <si>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</si>
  <si>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</si>
  <si>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</si>
  <si>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</si>
  <si>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</si>
  <si>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</si>
  <si>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</si>
  <si>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</si>
  <si>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</si>
  <si>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</si>
  <si>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</si>
  <si>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</si>
  <si>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</si>
  <si>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</si>
  <si>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</si>
  <si>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</si>
  <si>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</si>
  <si>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</si>
  <si>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</si>
  <si>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</si>
  <si>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</si>
  <si>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</si>
  <si>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</si>
  <si>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</si>
  <si>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</si>
  <si>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</si>
  <si>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</si>
  <si>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</si>
  <si>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</si>
  <si>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</si>
  <si>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</si>
  <si>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</si>
  <si>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</si>
  <si>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</si>
  <si>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</si>
  <si>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</si>
  <si>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</si>
  <si>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</si>
  <si>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</si>
  <si>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</si>
  <si>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</si>
  <si>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</si>
  <si>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</si>
  <si>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</si>
  <si>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</si>
  <si>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</si>
  <si>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</si>
  <si>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</si>
  <si>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</si>
  <si>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</si>
  <si>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</si>
  <si>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</si>
  <si>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</si>
  <si>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</si>
  <si>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</si>
  <si>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</si>
  <si>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</si>
  <si>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</si>
  <si>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</si>
  <si>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</si>
  <si>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</si>
  <si>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</si>
  <si>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</si>
  <si>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</si>
  <si>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</si>
  <si>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</si>
  <si>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</si>
  <si>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</si>
  <si>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</si>
  <si>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</si>
  <si>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</si>
  <si>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</si>
  <si>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</si>
  <si>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</si>
  <si>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</si>
  <si>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</si>
  <si>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</si>
  <si>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</si>
  <si>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</si>
  <si>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</si>
  <si>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</si>
  <si>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</si>
  <si>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</si>
  <si>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</si>
  <si>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</si>
  <si>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</si>
  <si>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</si>
  <si>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</si>
  <si>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</si>
  <si>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</si>
  <si>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</si>
  <si>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</si>
  <si>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</si>
  <si>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</si>
  <si>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</si>
  <si>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</si>
  <si>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</si>
  <si>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</si>
  <si>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</si>
  <si>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</si>
  <si>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</si>
  <si>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</si>
  <si>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</si>
  <si>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</si>
  <si>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</si>
  <si>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</si>
  <si>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</si>
  <si>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</si>
  <si>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</si>
  <si>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</si>
  <si>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</si>
  <si>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</si>
  <si>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</si>
  <si>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</si>
  <si>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</si>
  <si>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</si>
  <si>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</si>
  <si>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</si>
  <si>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</si>
  <si>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</si>
  <si>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</si>
  <si>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</si>
  <si>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</si>
  <si>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</si>
  <si>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</si>
  <si>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</si>
  <si>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</si>
  <si>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</si>
  <si>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</si>
  <si>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</si>
  <si>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</si>
  <si>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</si>
  <si>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</si>
  <si>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</si>
  <si>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</si>
  <si>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</si>
  <si>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</si>
  <si>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</si>
  <si>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</si>
  <si>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</si>
  <si>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</si>
  <si>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</si>
  <si>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</si>
  <si>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</si>
  <si>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</si>
  <si>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</si>
  <si>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</si>
  <si>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</si>
  <si>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</si>
  <si>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</si>
  <si>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</si>
  <si>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</si>
  <si>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</si>
  <si>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</si>
  <si>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</si>
  <si>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</si>
  <si>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</si>
  <si>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</si>
  <si>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</si>
  <si>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</si>
  <si>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</si>
  <si>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</si>
  <si>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</si>
  <si>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</si>
  <si>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</si>
  <si>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</si>
  <si>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</si>
  <si>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</si>
  <si>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</si>
  <si>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</si>
  <si>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</si>
  <si>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</si>
  <si>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</si>
  <si>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</si>
  <si>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</si>
  <si>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</si>
  <si>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</si>
  <si>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</si>
  <si>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</si>
  <si>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</si>
  <si>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</si>
  <si>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</si>
  <si>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</si>
  <si>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</si>
  <si>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</si>
  <si>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</si>
  <si>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</si>
  <si>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</si>
  <si>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</si>
  <si>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</si>
  <si>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</si>
  <si>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</si>
  <si>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</si>
  <si>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</si>
  <si>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</si>
  <si>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</si>
  <si>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</si>
  <si>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</si>
  <si>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</si>
  <si>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</si>
  <si>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</si>
  <si>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</si>
  <si>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</si>
  <si>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3批</t>
  </si>
  <si>
    <t>印刷制品</t>
  </si>
  <si>
    <t>请假本、成长档案等</t>
  </si>
  <si>
    <t>校本课程</t>
  </si>
  <si>
    <t>文印费用</t>
  </si>
  <si>
    <t>文件柜</t>
  </si>
  <si>
    <t>办公桌</t>
  </si>
  <si>
    <t>碎纸机、衣柜</t>
  </si>
  <si>
    <t>格力空调</t>
  </si>
  <si>
    <t>金士顿U盘</t>
  </si>
  <si>
    <t>拉杆音响</t>
  </si>
  <si>
    <t>喷墨彩印打印机（连供）</t>
  </si>
  <si>
    <t>brother（兄弟）打印机</t>
  </si>
  <si>
    <t>观礼台、灯光、音响设备</t>
  </si>
  <si>
    <t>摄像机</t>
  </si>
  <si>
    <t>照相机</t>
  </si>
  <si>
    <t>航拍无人机</t>
  </si>
  <si>
    <t>航拍+云台</t>
  </si>
  <si>
    <t>阅卷机</t>
  </si>
  <si>
    <t>碎纸机</t>
  </si>
  <si>
    <t>教师电脑</t>
  </si>
  <si>
    <t>教学投影一体机</t>
  </si>
  <si>
    <t>音响</t>
  </si>
</sst>
</file>

<file path=xl/styles.xml><?xml version="1.0" encoding="utf-8"?>
<styleSheet xmlns="http://schemas.openxmlformats.org/spreadsheetml/2006/main">
  <numFmts count="8">
    <numFmt numFmtId="176" formatCode="#0"/>
    <numFmt numFmtId="177" formatCode="_ * #,##0.0000_ ;_ * \-#,##0.0000_ ;_ * &quot;-&quot;????_ ;_ @_ 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name val="宋体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4"/>
      <color indexed="8"/>
      <name val="宋体"/>
      <charset val="1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9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49" fontId="9" fillId="3" borderId="3" xfId="0" applyNumberFormat="1" applyFont="1" applyFill="1" applyBorder="1" applyAlignment="1" applyProtection="1"/>
    <xf numFmtId="178" fontId="1" fillId="3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/>
    <xf numFmtId="178" fontId="7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/>
    <xf numFmtId="178" fontId="1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4" fillId="0" borderId="3" xfId="0" applyNumberFormat="1" applyFont="1" applyFill="1" applyBorder="1" applyAlignment="1">
      <alignment horizontal="center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8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8" sqref="A8:T8"/>
    </sheetView>
  </sheetViews>
  <sheetFormatPr defaultColWidth="10" defaultRowHeight="13.5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24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3" t="s">
        <v>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12" ht="18.75" spans="11:11">
      <c r="K12" s="84" t="s">
        <v>1</v>
      </c>
    </row>
    <row r="16" ht="18.75" spans="11:17">
      <c r="K16" s="84" t="s">
        <v>2</v>
      </c>
      <c r="L16" s="84"/>
      <c r="M16" s="84"/>
      <c r="N16" s="84"/>
      <c r="O16" s="84"/>
      <c r="Q16" s="84" t="s">
        <v>3</v>
      </c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33" sqref="U3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1" t="s">
        <v>328</v>
      </c>
      <c r="Y1" s="31"/>
    </row>
    <row r="2" ht="19.5" customHeight="1" spans="1:25">
      <c r="A2" s="25" t="s">
        <v>329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14.25" customHeight="1" spans="1: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1" t="s">
        <v>6</v>
      </c>
      <c r="Y3" s="31"/>
    </row>
    <row r="4" ht="14.25" customHeight="1" spans="1:25">
      <c r="A4" s="26" t="s">
        <v>59</v>
      </c>
      <c r="B4" s="26"/>
      <c r="C4" s="26"/>
      <c r="D4" s="26" t="s">
        <v>296</v>
      </c>
      <c r="E4" s="26" t="s">
        <v>324</v>
      </c>
      <c r="F4" s="26" t="s">
        <v>62</v>
      </c>
      <c r="G4" s="26" t="s">
        <v>63</v>
      </c>
      <c r="H4" s="26"/>
      <c r="I4" s="26"/>
      <c r="J4" s="26"/>
      <c r="K4" s="26"/>
      <c r="L4" s="26" t="s">
        <v>64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 t="s">
        <v>65</v>
      </c>
      <c r="X4" s="26"/>
      <c r="Y4" s="26"/>
    </row>
    <row r="5" ht="48.2" customHeight="1" spans="1:25">
      <c r="A5" s="26" t="s">
        <v>66</v>
      </c>
      <c r="B5" s="26" t="s">
        <v>67</v>
      </c>
      <c r="C5" s="26" t="s">
        <v>68</v>
      </c>
      <c r="D5" s="26"/>
      <c r="E5" s="26"/>
      <c r="F5" s="26"/>
      <c r="G5" s="26" t="s">
        <v>69</v>
      </c>
      <c r="H5" s="26" t="s">
        <v>70</v>
      </c>
      <c r="I5" s="26" t="s">
        <v>71</v>
      </c>
      <c r="J5" s="26" t="s">
        <v>72</v>
      </c>
      <c r="K5" s="26" t="s">
        <v>73</v>
      </c>
      <c r="L5" s="26" t="s">
        <v>69</v>
      </c>
      <c r="M5" s="26" t="s">
        <v>70</v>
      </c>
      <c r="N5" s="26" t="s">
        <v>71</v>
      </c>
      <c r="O5" s="26" t="s">
        <v>72</v>
      </c>
      <c r="P5" s="26" t="s">
        <v>74</v>
      </c>
      <c r="Q5" s="26" t="s">
        <v>75</v>
      </c>
      <c r="R5" s="26" t="s">
        <v>76</v>
      </c>
      <c r="S5" s="26" t="s">
        <v>77</v>
      </c>
      <c r="T5" s="26" t="s">
        <v>78</v>
      </c>
      <c r="U5" s="26" t="s">
        <v>73</v>
      </c>
      <c r="V5" s="26" t="s">
        <v>79</v>
      </c>
      <c r="W5" s="26" t="s">
        <v>69</v>
      </c>
      <c r="X5" s="26" t="s">
        <v>63</v>
      </c>
      <c r="Y5" s="26" t="s">
        <v>80</v>
      </c>
    </row>
    <row r="6" ht="14.25" customHeight="1" spans="1:25">
      <c r="A6" s="26" t="s">
        <v>81</v>
      </c>
      <c r="B6" s="26" t="s">
        <v>81</v>
      </c>
      <c r="C6" s="26" t="s">
        <v>81</v>
      </c>
      <c r="D6" s="26" t="s">
        <v>82</v>
      </c>
      <c r="E6" s="26" t="s">
        <v>82</v>
      </c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s="1" customFormat="1" ht="14.25" customHeight="1" spans="1:25">
      <c r="A7" s="6"/>
      <c r="B7" s="6"/>
      <c r="C7" s="6"/>
      <c r="D7" s="6"/>
      <c r="E7" s="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1" customFormat="1" ht="14.25" customHeight="1" spans="1:25">
      <c r="A8" s="6"/>
      <c r="B8" s="6"/>
      <c r="C8" s="6"/>
      <c r="D8" s="6"/>
      <c r="E8" s="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1" customFormat="1" ht="14.25" customHeight="1" spans="1:25">
      <c r="A9" s="6"/>
      <c r="B9" s="6"/>
      <c r="C9" s="6"/>
      <c r="D9" s="6"/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4.25" customHeight="1" spans="1:25">
      <c r="A10" s="27"/>
      <c r="B10" s="27"/>
      <c r="C10" s="27"/>
      <c r="D10" s="28"/>
      <c r="E10" s="27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ht="14.25" customHeight="1"/>
    <row r="12" ht="16.5" customHeight="1" spans="1:7">
      <c r="A12" s="30" t="s">
        <v>330</v>
      </c>
      <c r="B12" s="30"/>
      <c r="C12" s="30"/>
      <c r="D12" s="30"/>
      <c r="E12" s="30"/>
      <c r="F12" s="30"/>
      <c r="G12" s="3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115" zoomScaleNormal="115" workbookViewId="0">
      <selection activeCell="D11" sqref="D11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5" width="11.5166666666667" style="1" customWidth="1"/>
    <col min="6" max="6" width="9.88333333333333" style="1" customWidth="1"/>
    <col min="7" max="7" width="12.1666666666667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8.22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6.225" style="2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8" t="s">
        <v>331</v>
      </c>
      <c r="AI1" s="18"/>
    </row>
    <row r="2" ht="23.45" customHeight="1" spans="1:35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4.25" customHeight="1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8" t="s">
        <v>6</v>
      </c>
      <c r="AI3" s="18"/>
    </row>
    <row r="4" ht="14.25" customHeight="1" spans="1:35">
      <c r="A4" s="5" t="s">
        <v>59</v>
      </c>
      <c r="B4" s="5"/>
      <c r="C4" s="5"/>
      <c r="D4" s="5" t="s">
        <v>296</v>
      </c>
      <c r="E4" s="5" t="s">
        <v>324</v>
      </c>
      <c r="F4" s="5" t="s">
        <v>333</v>
      </c>
      <c r="G4" s="5" t="s">
        <v>334</v>
      </c>
      <c r="H4" s="5" t="s">
        <v>335</v>
      </c>
      <c r="I4" s="5" t="s">
        <v>336</v>
      </c>
      <c r="J4" s="5" t="s">
        <v>337</v>
      </c>
      <c r="K4" s="5" t="s">
        <v>338</v>
      </c>
      <c r="L4" s="5" t="s">
        <v>339</v>
      </c>
      <c r="M4" s="5"/>
      <c r="N4" s="5"/>
      <c r="O4" s="5"/>
      <c r="P4" s="5"/>
      <c r="Q4" s="5"/>
      <c r="R4" s="5"/>
      <c r="S4" s="5"/>
      <c r="T4" s="5"/>
      <c r="U4" s="5" t="s">
        <v>340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341</v>
      </c>
    </row>
    <row r="5" ht="29.45" customHeight="1" spans="1:35">
      <c r="A5" s="5" t="s">
        <v>66</v>
      </c>
      <c r="B5" s="5" t="s">
        <v>67</v>
      </c>
      <c r="C5" s="5" t="s">
        <v>68</v>
      </c>
      <c r="D5" s="5"/>
      <c r="E5" s="5"/>
      <c r="F5" s="5"/>
      <c r="G5" s="5"/>
      <c r="H5" s="5"/>
      <c r="I5" s="5"/>
      <c r="J5" s="5"/>
      <c r="K5" s="5"/>
      <c r="L5" s="5" t="s">
        <v>62</v>
      </c>
      <c r="M5" s="5" t="s">
        <v>299</v>
      </c>
      <c r="N5" s="5"/>
      <c r="O5" s="5"/>
      <c r="P5" s="5" t="s">
        <v>300</v>
      </c>
      <c r="Q5" s="5" t="s">
        <v>301</v>
      </c>
      <c r="R5" s="5" t="s">
        <v>302</v>
      </c>
      <c r="S5" s="5" t="s">
        <v>303</v>
      </c>
      <c r="T5" s="5" t="s">
        <v>342</v>
      </c>
      <c r="U5" s="5" t="s">
        <v>12</v>
      </c>
      <c r="V5" s="5" t="s">
        <v>343</v>
      </c>
      <c r="W5" s="5"/>
      <c r="X5" s="5"/>
      <c r="Y5" s="5"/>
      <c r="Z5" s="5"/>
      <c r="AA5" s="5"/>
      <c r="AB5" s="5"/>
      <c r="AC5" s="5"/>
      <c r="AD5" s="5"/>
      <c r="AE5" s="5" t="s">
        <v>344</v>
      </c>
      <c r="AF5" s="5"/>
      <c r="AG5" s="5"/>
      <c r="AH5" s="5"/>
      <c r="AI5" s="5"/>
    </row>
    <row r="6" ht="12.75" customHeight="1" spans="1: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12</v>
      </c>
      <c r="N6" s="5" t="s">
        <v>345</v>
      </c>
      <c r="O6" s="5" t="s">
        <v>306</v>
      </c>
      <c r="P6" s="5"/>
      <c r="Q6" s="5"/>
      <c r="R6" s="5"/>
      <c r="S6" s="5"/>
      <c r="T6" s="5"/>
      <c r="U6" s="5"/>
      <c r="V6" s="5" t="s">
        <v>69</v>
      </c>
      <c r="W6" s="5" t="s">
        <v>346</v>
      </c>
      <c r="X6" s="5"/>
      <c r="Y6" s="5"/>
      <c r="Z6" s="5"/>
      <c r="AA6" s="5" t="s">
        <v>347</v>
      </c>
      <c r="AB6" s="5"/>
      <c r="AC6" s="5"/>
      <c r="AD6" s="5"/>
      <c r="AE6" s="5"/>
      <c r="AF6" s="5"/>
      <c r="AG6" s="5"/>
      <c r="AH6" s="5"/>
      <c r="AI6" s="5"/>
    </row>
    <row r="7" ht="21.95" customHeight="1" spans="1: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73.9" customHeight="1" spans="1: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69</v>
      </c>
      <c r="X8" s="5" t="s">
        <v>348</v>
      </c>
      <c r="Y8" s="5" t="s">
        <v>349</v>
      </c>
      <c r="Z8" s="5" t="s">
        <v>350</v>
      </c>
      <c r="AA8" s="5" t="s">
        <v>69</v>
      </c>
      <c r="AB8" s="5" t="s">
        <v>348</v>
      </c>
      <c r="AC8" s="5" t="s">
        <v>349</v>
      </c>
      <c r="AD8" s="5" t="s">
        <v>350</v>
      </c>
      <c r="AE8" s="5" t="s">
        <v>69</v>
      </c>
      <c r="AF8" s="5" t="s">
        <v>348</v>
      </c>
      <c r="AG8" s="5" t="s">
        <v>349</v>
      </c>
      <c r="AH8" s="5" t="s">
        <v>350</v>
      </c>
      <c r="AI8" s="5"/>
    </row>
    <row r="9" ht="14.25" customHeight="1" spans="1:35">
      <c r="A9" s="5" t="s">
        <v>82</v>
      </c>
      <c r="B9" s="5" t="s">
        <v>82</v>
      </c>
      <c r="C9" s="5" t="s">
        <v>82</v>
      </c>
      <c r="D9" s="5" t="s">
        <v>82</v>
      </c>
      <c r="E9" s="5" t="s">
        <v>82</v>
      </c>
      <c r="F9" s="5" t="s">
        <v>82</v>
      </c>
      <c r="G9" s="5" t="s">
        <v>82</v>
      </c>
      <c r="H9" s="5" t="s">
        <v>82</v>
      </c>
      <c r="I9" s="5" t="s">
        <v>82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5">
        <v>26</v>
      </c>
    </row>
    <row r="10" ht="14.25" customHeight="1" spans="1:35">
      <c r="A10" s="5"/>
      <c r="B10" s="5"/>
      <c r="C10" s="5"/>
      <c r="D10" s="5">
        <v>401028</v>
      </c>
      <c r="E10" s="21" t="s">
        <v>83</v>
      </c>
      <c r="F10" s="5"/>
      <c r="G10" s="22"/>
      <c r="H10" s="22"/>
      <c r="I10" s="22"/>
      <c r="J10" s="22"/>
      <c r="K10" s="22"/>
      <c r="L10" s="22">
        <f>L11</f>
        <v>10</v>
      </c>
      <c r="M10" s="22">
        <f>N10+O10</f>
        <v>10</v>
      </c>
      <c r="N10" s="22"/>
      <c r="O10" s="22">
        <f>O11</f>
        <v>10</v>
      </c>
      <c r="P10" s="22"/>
      <c r="Q10" s="22"/>
      <c r="R10" s="22"/>
      <c r="S10" s="22"/>
      <c r="T10" s="22"/>
      <c r="U10" s="22">
        <f>V10+AE10</f>
        <v>10</v>
      </c>
      <c r="V10" s="22"/>
      <c r="W10" s="22"/>
      <c r="X10" s="22"/>
      <c r="Y10" s="22"/>
      <c r="Z10" s="22"/>
      <c r="AA10" s="22"/>
      <c r="AB10" s="22"/>
      <c r="AC10" s="22"/>
      <c r="AD10" s="22"/>
      <c r="AE10" s="22">
        <f>AE11</f>
        <v>10</v>
      </c>
      <c r="AF10" s="22">
        <f>AF11</f>
        <v>10</v>
      </c>
      <c r="AG10" s="22"/>
      <c r="AH10" s="22"/>
      <c r="AI10" s="5"/>
    </row>
    <row r="11" ht="18" customHeight="1" spans="1:35">
      <c r="A11" s="6">
        <v>205</v>
      </c>
      <c r="B11" s="7" t="s">
        <v>84</v>
      </c>
      <c r="C11" s="7" t="s">
        <v>87</v>
      </c>
      <c r="D11" s="6"/>
      <c r="E11" s="6" t="s">
        <v>88</v>
      </c>
      <c r="F11" s="6"/>
      <c r="G11" s="6" t="s">
        <v>126</v>
      </c>
      <c r="H11" s="6"/>
      <c r="I11" s="6"/>
      <c r="J11" s="23" t="s">
        <v>351</v>
      </c>
      <c r="K11" s="12"/>
      <c r="L11" s="13">
        <v>10</v>
      </c>
      <c r="M11" s="13">
        <f>N11+O11</f>
        <v>10</v>
      </c>
      <c r="N11" s="13"/>
      <c r="O11" s="13">
        <v>10</v>
      </c>
      <c r="P11" s="13"/>
      <c r="Q11" s="13"/>
      <c r="R11" s="15"/>
      <c r="S11" s="13"/>
      <c r="T11" s="13"/>
      <c r="U11" s="13">
        <f>V11+AE11</f>
        <v>10</v>
      </c>
      <c r="V11" s="13"/>
      <c r="W11" s="13"/>
      <c r="X11" s="13"/>
      <c r="Y11" s="13"/>
      <c r="Z11" s="13"/>
      <c r="AA11" s="13"/>
      <c r="AB11" s="13"/>
      <c r="AC11" s="13"/>
      <c r="AD11" s="13"/>
      <c r="AE11" s="13">
        <f>AF11+AG11+AH11</f>
        <v>10</v>
      </c>
      <c r="AF11" s="13">
        <v>10</v>
      </c>
      <c r="AG11" s="13"/>
      <c r="AH11" s="13"/>
      <c r="AI11" s="12">
        <v>6</v>
      </c>
    </row>
    <row r="12" ht="18" customHeight="1" spans="1:35">
      <c r="A12" s="6"/>
      <c r="B12" s="6"/>
      <c r="C12" s="6"/>
      <c r="D12" s="6"/>
      <c r="E12" s="6"/>
      <c r="F12" s="6"/>
      <c r="G12" s="6"/>
      <c r="H12" s="6"/>
      <c r="I12" s="6"/>
      <c r="J12" s="11"/>
      <c r="K12" s="12"/>
      <c r="L12" s="13"/>
      <c r="M12" s="13"/>
      <c r="N12" s="13"/>
      <c r="O12" s="13"/>
      <c r="P12" s="13"/>
      <c r="Q12" s="13"/>
      <c r="R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/>
    </row>
    <row r="13" s="1" customFormat="1" ht="18" customHeight="1" spans="1:35">
      <c r="A13" s="6"/>
      <c r="B13" s="6"/>
      <c r="C13" s="6"/>
      <c r="D13" s="6"/>
      <c r="E13" s="6"/>
      <c r="F13" s="6"/>
      <c r="G13" s="6"/>
      <c r="H13" s="6"/>
      <c r="I13" s="6"/>
      <c r="J13" s="11"/>
      <c r="K13" s="12"/>
      <c r="L13" s="13"/>
      <c r="M13" s="13"/>
      <c r="N13" s="13"/>
      <c r="O13" s="13"/>
      <c r="P13" s="13"/>
      <c r="Q13" s="13"/>
      <c r="R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</row>
    <row r="14" s="1" customFormat="1" ht="18" customHeight="1" spans="1:35">
      <c r="A14" s="6"/>
      <c r="B14" s="6"/>
      <c r="C14" s="6"/>
      <c r="D14" s="6"/>
      <c r="E14" s="6"/>
      <c r="F14" s="6"/>
      <c r="G14" s="6"/>
      <c r="H14" s="6"/>
      <c r="I14" s="6"/>
      <c r="J14" s="11"/>
      <c r="K14" s="12"/>
      <c r="L14" s="13"/>
      <c r="M14" s="13"/>
      <c r="N14" s="13"/>
      <c r="O14" s="13"/>
      <c r="P14" s="13"/>
      <c r="Q14" s="13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</row>
    <row r="15" s="1" customFormat="1" ht="18" customHeight="1" spans="1:35">
      <c r="A15" s="6"/>
      <c r="B15" s="6"/>
      <c r="C15" s="6"/>
      <c r="D15" s="6"/>
      <c r="E15" s="6"/>
      <c r="F15" s="6"/>
      <c r="G15" s="6"/>
      <c r="H15" s="6"/>
      <c r="I15" s="6"/>
      <c r="J15" s="11"/>
      <c r="K15" s="12"/>
      <c r="L15" s="13"/>
      <c r="M15" s="13"/>
      <c r="N15" s="13"/>
      <c r="O15" s="13"/>
      <c r="P15" s="13"/>
      <c r="Q15" s="13"/>
      <c r="R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/>
    </row>
    <row r="16" s="1" customFormat="1" ht="18" customHeight="1" spans="1:35">
      <c r="A16" s="8"/>
      <c r="B16" s="8"/>
      <c r="C16" s="8"/>
      <c r="D16" s="8"/>
      <c r="E16" s="8"/>
      <c r="F16" s="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9"/>
    </row>
    <row r="17" s="1" customFormat="1" ht="18" customHeight="1" spans="1:35">
      <c r="A17" s="9"/>
      <c r="B17" s="9"/>
      <c r="C17" s="9"/>
      <c r="D17" s="9"/>
      <c r="E17" s="9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0"/>
    </row>
    <row r="18" ht="18" customHeight="1" spans="1:35">
      <c r="A18" s="10"/>
      <c r="B18" s="10"/>
      <c r="C18" s="10"/>
      <c r="D18" s="10"/>
      <c r="E18" s="10"/>
      <c r="F18" s="1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ht="18" customHeight="1" spans="1:35">
      <c r="A19" s="10"/>
      <c r="B19" s="10"/>
      <c r="C19" s="10"/>
      <c r="D19" s="10"/>
      <c r="E19" s="10"/>
      <c r="F19" s="10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ht="18" customHeight="1" spans="1:35">
      <c r="A20" s="10"/>
      <c r="B20" s="10"/>
      <c r="C20" s="10"/>
      <c r="D20" s="10"/>
      <c r="E20" s="10"/>
      <c r="F20" s="10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ht="18" customHeight="1" spans="1:35">
      <c r="A21" s="10"/>
      <c r="B21" s="10"/>
      <c r="C21" s="10"/>
      <c r="D21" s="10"/>
      <c r="E21" s="10"/>
      <c r="F21" s="10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ht="18" customHeight="1" spans="1:35">
      <c r="A22" s="10"/>
      <c r="B22" s="10"/>
      <c r="C22" s="10"/>
      <c r="D22" s="10"/>
      <c r="E22" s="10"/>
      <c r="F22" s="10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ht="18" customHeight="1" spans="1:35">
      <c r="A23" s="10"/>
      <c r="B23" s="10"/>
      <c r="C23" s="10"/>
      <c r="D23" s="10"/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ht="18" customHeight="1" spans="1:35">
      <c r="A24" s="10"/>
      <c r="B24" s="10"/>
      <c r="C24" s="10"/>
      <c r="D24" s="10"/>
      <c r="E24" s="10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ht="18" customHeight="1" spans="1:35">
      <c r="A25" s="10"/>
      <c r="B25" s="10"/>
      <c r="C25" s="10"/>
      <c r="D25" s="10"/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5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ht="18" customHeight="1" spans="1:35">
      <c r="A26" s="10"/>
      <c r="B26" s="10"/>
      <c r="C26" s="10"/>
      <c r="D26" s="10"/>
      <c r="E26" s="10"/>
      <c r="F26" s="1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ht="18" customHeight="1" spans="1:35">
      <c r="A27" s="10"/>
      <c r="B27" s="10"/>
      <c r="C27" s="10"/>
      <c r="D27" s="10"/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5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ht="18" customHeight="1" spans="1:35">
      <c r="A28" s="10"/>
      <c r="B28" s="10"/>
      <c r="C28" s="10"/>
      <c r="D28" s="10"/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5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14583333333333" right="0.0784722222222222" top="0.236111111111111" bottom="0.275" header="0" footer="0"/>
  <pageSetup paperSize="9" scale="7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AI34"/>
  <sheetViews>
    <sheetView zoomScale="115" zoomScaleNormal="115" topLeftCell="A7" workbookViewId="0">
      <selection activeCell="N16" sqref="N16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12.1666666666667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8.22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6.225" style="2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8" t="s">
        <v>331</v>
      </c>
      <c r="AI1" s="18"/>
    </row>
    <row r="2" ht="23.45" customHeight="1" spans="1:35">
      <c r="A2" s="4" t="s">
        <v>332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4.25" customHeight="1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8" t="s">
        <v>6</v>
      </c>
      <c r="AI3" s="18"/>
    </row>
    <row r="4" ht="14.25" customHeight="1" spans="1:35">
      <c r="A4" s="5" t="s">
        <v>59</v>
      </c>
      <c r="B4" s="5"/>
      <c r="C4" s="5"/>
      <c r="D4" s="5" t="s">
        <v>296</v>
      </c>
      <c r="E4" s="5" t="s">
        <v>324</v>
      </c>
      <c r="F4" s="5" t="s">
        <v>333</v>
      </c>
      <c r="G4" s="5" t="s">
        <v>334</v>
      </c>
      <c r="H4" s="5" t="s">
        <v>335</v>
      </c>
      <c r="I4" s="5" t="s">
        <v>336</v>
      </c>
      <c r="J4" s="5" t="s">
        <v>337</v>
      </c>
      <c r="K4" s="5" t="s">
        <v>338</v>
      </c>
      <c r="L4" s="5" t="s">
        <v>339</v>
      </c>
      <c r="M4" s="5"/>
      <c r="N4" s="5"/>
      <c r="O4" s="5"/>
      <c r="P4" s="5"/>
      <c r="Q4" s="5"/>
      <c r="R4" s="5"/>
      <c r="S4" s="5"/>
      <c r="T4" s="5"/>
      <c r="U4" s="5" t="s">
        <v>340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 t="s">
        <v>341</v>
      </c>
    </row>
    <row r="5" ht="29.45" customHeight="1" spans="1:35">
      <c r="A5" s="5" t="s">
        <v>66</v>
      </c>
      <c r="B5" s="5" t="s">
        <v>67</v>
      </c>
      <c r="C5" s="5" t="s">
        <v>68</v>
      </c>
      <c r="D5" s="5"/>
      <c r="E5" s="5"/>
      <c r="F5" s="5"/>
      <c r="G5" s="5"/>
      <c r="H5" s="5"/>
      <c r="I5" s="5"/>
      <c r="J5" s="5"/>
      <c r="K5" s="5"/>
      <c r="L5" s="5" t="s">
        <v>62</v>
      </c>
      <c r="M5" s="5" t="s">
        <v>299</v>
      </c>
      <c r="N5" s="5"/>
      <c r="O5" s="5"/>
      <c r="P5" s="5" t="s">
        <v>300</v>
      </c>
      <c r="Q5" s="5" t="s">
        <v>301</v>
      </c>
      <c r="R5" s="5" t="s">
        <v>302</v>
      </c>
      <c r="S5" s="5" t="s">
        <v>303</v>
      </c>
      <c r="T5" s="5" t="s">
        <v>342</v>
      </c>
      <c r="U5" s="5" t="s">
        <v>12</v>
      </c>
      <c r="V5" s="5" t="s">
        <v>343</v>
      </c>
      <c r="W5" s="5"/>
      <c r="X5" s="5"/>
      <c r="Y5" s="5"/>
      <c r="Z5" s="5"/>
      <c r="AA5" s="5"/>
      <c r="AB5" s="5"/>
      <c r="AC5" s="5"/>
      <c r="AD5" s="5"/>
      <c r="AE5" s="5" t="s">
        <v>344</v>
      </c>
      <c r="AF5" s="5"/>
      <c r="AG5" s="5"/>
      <c r="AH5" s="5"/>
      <c r="AI5" s="5"/>
    </row>
    <row r="6" ht="12.75" customHeight="1" spans="1: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12</v>
      </c>
      <c r="N6" s="5" t="s">
        <v>345</v>
      </c>
      <c r="O6" s="5" t="s">
        <v>306</v>
      </c>
      <c r="P6" s="5"/>
      <c r="Q6" s="5"/>
      <c r="R6" s="5"/>
      <c r="S6" s="5"/>
      <c r="T6" s="5"/>
      <c r="U6" s="5"/>
      <c r="V6" s="5" t="s">
        <v>69</v>
      </c>
      <c r="W6" s="5" t="s">
        <v>346</v>
      </c>
      <c r="X6" s="5"/>
      <c r="Y6" s="5"/>
      <c r="Z6" s="5"/>
      <c r="AA6" s="5" t="s">
        <v>347</v>
      </c>
      <c r="AB6" s="5"/>
      <c r="AC6" s="5"/>
      <c r="AD6" s="5"/>
      <c r="AE6" s="5"/>
      <c r="AF6" s="5"/>
      <c r="AG6" s="5"/>
      <c r="AH6" s="5"/>
      <c r="AI6" s="5"/>
    </row>
    <row r="7" ht="21.95" customHeight="1" spans="1: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ht="73.9" customHeight="1" spans="1: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69</v>
      </c>
      <c r="X8" s="5" t="s">
        <v>348</v>
      </c>
      <c r="Y8" s="5" t="s">
        <v>349</v>
      </c>
      <c r="Z8" s="5" t="s">
        <v>350</v>
      </c>
      <c r="AA8" s="5" t="s">
        <v>69</v>
      </c>
      <c r="AB8" s="5" t="s">
        <v>348</v>
      </c>
      <c r="AC8" s="5" t="s">
        <v>349</v>
      </c>
      <c r="AD8" s="5" t="s">
        <v>350</v>
      </c>
      <c r="AE8" s="5" t="s">
        <v>69</v>
      </c>
      <c r="AF8" s="5" t="s">
        <v>348</v>
      </c>
      <c r="AG8" s="5" t="s">
        <v>349</v>
      </c>
      <c r="AH8" s="5" t="s">
        <v>350</v>
      </c>
      <c r="AI8" s="5"/>
    </row>
    <row r="9" ht="14.25" customHeight="1" spans="1:35">
      <c r="A9" s="5" t="s">
        <v>82</v>
      </c>
      <c r="B9" s="5" t="s">
        <v>82</v>
      </c>
      <c r="C9" s="5" t="s">
        <v>82</v>
      </c>
      <c r="D9" s="5" t="s">
        <v>82</v>
      </c>
      <c r="E9" s="5" t="s">
        <v>82</v>
      </c>
      <c r="F9" s="5" t="s">
        <v>82</v>
      </c>
      <c r="G9" s="5" t="s">
        <v>82</v>
      </c>
      <c r="H9" s="5" t="s">
        <v>82</v>
      </c>
      <c r="I9" s="5" t="s">
        <v>82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5">
        <v>26</v>
      </c>
    </row>
    <row r="10" ht="22.7" customHeight="1" spans="1:35">
      <c r="A10" s="6">
        <v>205</v>
      </c>
      <c r="B10" s="7" t="s">
        <v>84</v>
      </c>
      <c r="C10" s="7" t="s">
        <v>87</v>
      </c>
      <c r="D10" s="6">
        <v>401028</v>
      </c>
      <c r="E10" s="6" t="s">
        <v>88</v>
      </c>
      <c r="F10" s="6"/>
      <c r="G10" s="6" t="s">
        <v>352</v>
      </c>
      <c r="H10" s="6"/>
      <c r="I10" s="6"/>
      <c r="J10" s="11">
        <v>1</v>
      </c>
      <c r="K10" s="12">
        <v>3</v>
      </c>
      <c r="L10" s="13">
        <f t="shared" ref="L10:L24" si="0">J10*K10</f>
        <v>3</v>
      </c>
      <c r="M10" s="13"/>
      <c r="N10" s="13"/>
      <c r="O10" s="13"/>
      <c r="P10" s="13"/>
      <c r="Q10" s="13"/>
      <c r="R10" s="15">
        <v>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2"/>
    </row>
    <row r="11" ht="22.7" customHeight="1" spans="1:35">
      <c r="A11" s="6"/>
      <c r="B11" s="6"/>
      <c r="C11" s="6"/>
      <c r="D11" s="6"/>
      <c r="E11" s="6"/>
      <c r="F11" s="6"/>
      <c r="G11" s="6" t="s">
        <v>353</v>
      </c>
      <c r="H11" s="6"/>
      <c r="I11" s="6"/>
      <c r="J11" s="11">
        <v>2000</v>
      </c>
      <c r="K11" s="12">
        <v>2.5</v>
      </c>
      <c r="L11" s="13">
        <v>0.5</v>
      </c>
      <c r="M11" s="13"/>
      <c r="N11" s="13"/>
      <c r="O11" s="13"/>
      <c r="P11" s="13"/>
      <c r="Q11" s="13"/>
      <c r="R11" s="15">
        <v>0.5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2"/>
    </row>
    <row r="12" s="1" customFormat="1" ht="22.7" customHeight="1" spans="1:35">
      <c r="A12" s="6"/>
      <c r="B12" s="6"/>
      <c r="C12" s="6"/>
      <c r="D12" s="6"/>
      <c r="E12" s="6"/>
      <c r="F12" s="6"/>
      <c r="G12" s="6" t="s">
        <v>354</v>
      </c>
      <c r="H12" s="6"/>
      <c r="I12" s="6"/>
      <c r="J12" s="11"/>
      <c r="K12" s="12"/>
      <c r="L12" s="13">
        <v>0.5</v>
      </c>
      <c r="M12" s="13"/>
      <c r="N12" s="13"/>
      <c r="O12" s="13"/>
      <c r="P12" s="13"/>
      <c r="Q12" s="13"/>
      <c r="R12" s="15">
        <v>0.5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/>
    </row>
    <row r="13" s="1" customFormat="1" ht="22.7" customHeight="1" spans="1:35">
      <c r="A13" s="6"/>
      <c r="B13" s="6"/>
      <c r="C13" s="6"/>
      <c r="D13" s="6"/>
      <c r="E13" s="6"/>
      <c r="F13" s="6"/>
      <c r="G13" s="6" t="s">
        <v>355</v>
      </c>
      <c r="H13" s="6"/>
      <c r="I13" s="6"/>
      <c r="J13" s="11">
        <v>2</v>
      </c>
      <c r="K13" s="12">
        <v>3.5</v>
      </c>
      <c r="L13" s="13">
        <f t="shared" si="0"/>
        <v>7</v>
      </c>
      <c r="M13" s="13"/>
      <c r="N13" s="13"/>
      <c r="O13" s="13"/>
      <c r="P13" s="13"/>
      <c r="Q13" s="13"/>
      <c r="R13" s="15">
        <v>7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</row>
    <row r="14" s="1" customFormat="1" ht="22.7" customHeight="1" spans="1:35">
      <c r="A14" s="6"/>
      <c r="B14" s="6"/>
      <c r="C14" s="6"/>
      <c r="D14" s="6"/>
      <c r="E14" s="6"/>
      <c r="F14" s="6"/>
      <c r="G14" s="6" t="s">
        <v>356</v>
      </c>
      <c r="H14" s="6"/>
      <c r="I14" s="6"/>
      <c r="J14" s="11">
        <v>38</v>
      </c>
      <c r="K14" s="12">
        <v>0.072</v>
      </c>
      <c r="L14" s="13">
        <f t="shared" si="0"/>
        <v>2.736</v>
      </c>
      <c r="M14" s="13"/>
      <c r="N14" s="13"/>
      <c r="O14" s="13"/>
      <c r="P14" s="13"/>
      <c r="Q14" s="13"/>
      <c r="R14" s="15">
        <v>2.736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</row>
    <row r="15" s="1" customFormat="1" ht="22.7" customHeight="1" spans="1:35">
      <c r="A15" s="8"/>
      <c r="B15" s="8"/>
      <c r="C15" s="8"/>
      <c r="D15" s="8"/>
      <c r="E15" s="8"/>
      <c r="F15" s="8"/>
      <c r="G15" s="6" t="s">
        <v>357</v>
      </c>
      <c r="H15" s="6"/>
      <c r="I15" s="6"/>
      <c r="J15" s="6">
        <v>10</v>
      </c>
      <c r="K15" s="6">
        <v>0.105</v>
      </c>
      <c r="L15" s="6">
        <f t="shared" si="0"/>
        <v>1.05</v>
      </c>
      <c r="M15" s="6"/>
      <c r="N15" s="6"/>
      <c r="O15" s="6"/>
      <c r="P15" s="6"/>
      <c r="Q15" s="6"/>
      <c r="R15" s="5">
        <v>1.05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9"/>
    </row>
    <row r="16" s="1" customFormat="1" ht="22.7" customHeight="1" spans="1:35">
      <c r="A16" s="9"/>
      <c r="B16" s="9"/>
      <c r="C16" s="9"/>
      <c r="D16" s="9"/>
      <c r="E16" s="9"/>
      <c r="F16" s="9"/>
      <c r="G16" s="6" t="s">
        <v>358</v>
      </c>
      <c r="H16" s="6"/>
      <c r="I16" s="6"/>
      <c r="J16" s="6">
        <v>1</v>
      </c>
      <c r="K16" s="6">
        <v>0.15</v>
      </c>
      <c r="L16" s="6">
        <f t="shared" si="0"/>
        <v>0.15</v>
      </c>
      <c r="M16" s="6"/>
      <c r="N16" s="6"/>
      <c r="O16" s="6"/>
      <c r="P16" s="6"/>
      <c r="Q16" s="6"/>
      <c r="R16" s="5">
        <v>0.15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20"/>
    </row>
    <row r="17" ht="14.25" customHeight="1" spans="1:35">
      <c r="A17" s="10"/>
      <c r="B17" s="10"/>
      <c r="C17" s="10"/>
      <c r="D17" s="10"/>
      <c r="E17" s="10"/>
      <c r="F17" s="10"/>
      <c r="G17" s="6" t="s">
        <v>359</v>
      </c>
      <c r="H17" s="6"/>
      <c r="I17" s="6"/>
      <c r="J17" s="6">
        <v>30</v>
      </c>
      <c r="K17" s="6">
        <v>0.27</v>
      </c>
      <c r="L17" s="6">
        <f t="shared" si="0"/>
        <v>8.1</v>
      </c>
      <c r="M17" s="6"/>
      <c r="N17" s="6"/>
      <c r="O17" s="6"/>
      <c r="P17" s="6"/>
      <c r="Q17" s="6"/>
      <c r="R17" s="5">
        <v>8.1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ht="14.25" customHeight="1" spans="1:35">
      <c r="A18" s="10"/>
      <c r="B18" s="10"/>
      <c r="C18" s="10"/>
      <c r="D18" s="10"/>
      <c r="E18" s="10"/>
      <c r="F18" s="10"/>
      <c r="G18" s="6" t="s">
        <v>359</v>
      </c>
      <c r="H18" s="6"/>
      <c r="I18" s="6"/>
      <c r="J18" s="6">
        <v>10</v>
      </c>
      <c r="K18" s="6">
        <v>0.55</v>
      </c>
      <c r="L18" s="6">
        <f t="shared" si="0"/>
        <v>5.5</v>
      </c>
      <c r="M18" s="6"/>
      <c r="N18" s="6"/>
      <c r="O18" s="6"/>
      <c r="P18" s="6"/>
      <c r="Q18" s="6"/>
      <c r="R18" s="5">
        <v>5.5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ht="14.25" customHeight="1" spans="1:35">
      <c r="A19" s="10"/>
      <c r="B19" s="10"/>
      <c r="C19" s="10"/>
      <c r="D19" s="10"/>
      <c r="E19" s="10"/>
      <c r="F19" s="10"/>
      <c r="G19" s="6" t="s">
        <v>360</v>
      </c>
      <c r="H19" s="6"/>
      <c r="I19" s="6"/>
      <c r="J19" s="6">
        <v>75</v>
      </c>
      <c r="K19" s="6">
        <v>0.008</v>
      </c>
      <c r="L19" s="6">
        <f t="shared" si="0"/>
        <v>0.6</v>
      </c>
      <c r="M19" s="6"/>
      <c r="N19" s="6"/>
      <c r="O19" s="6"/>
      <c r="P19" s="6"/>
      <c r="Q19" s="6"/>
      <c r="R19" s="5">
        <v>0.6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ht="14.25" customHeight="1" spans="1:35">
      <c r="A20" s="10"/>
      <c r="B20" s="10"/>
      <c r="C20" s="10"/>
      <c r="D20" s="10"/>
      <c r="E20" s="10"/>
      <c r="F20" s="10"/>
      <c r="G20" s="6" t="s">
        <v>361</v>
      </c>
      <c r="H20" s="6"/>
      <c r="I20" s="6"/>
      <c r="J20" s="6">
        <v>1</v>
      </c>
      <c r="K20" s="6">
        <v>0.48</v>
      </c>
      <c r="L20" s="6">
        <f t="shared" si="0"/>
        <v>0.48</v>
      </c>
      <c r="M20" s="6"/>
      <c r="N20" s="6"/>
      <c r="O20" s="6"/>
      <c r="P20" s="6"/>
      <c r="Q20" s="6"/>
      <c r="R20" s="5">
        <v>0.48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ht="30" customHeight="1" spans="1:35">
      <c r="A21" s="10"/>
      <c r="B21" s="10"/>
      <c r="C21" s="10"/>
      <c r="D21" s="10"/>
      <c r="E21" s="10"/>
      <c r="F21" s="10"/>
      <c r="G21" s="6" t="s">
        <v>362</v>
      </c>
      <c r="H21" s="6"/>
      <c r="I21" s="6"/>
      <c r="J21" s="6">
        <v>1</v>
      </c>
      <c r="K21" s="6">
        <v>0.7</v>
      </c>
      <c r="L21" s="6">
        <f t="shared" si="0"/>
        <v>0.7</v>
      </c>
      <c r="M21" s="6"/>
      <c r="N21" s="6"/>
      <c r="O21" s="6"/>
      <c r="P21" s="6"/>
      <c r="Q21" s="6"/>
      <c r="R21" s="5">
        <v>0.7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ht="26" customHeight="1" spans="1:35">
      <c r="A22" s="10"/>
      <c r="B22" s="10"/>
      <c r="C22" s="10"/>
      <c r="D22" s="10"/>
      <c r="E22" s="10"/>
      <c r="F22" s="10"/>
      <c r="G22" s="6" t="s">
        <v>363</v>
      </c>
      <c r="H22" s="6"/>
      <c r="I22" s="6"/>
      <c r="J22" s="6">
        <v>5</v>
      </c>
      <c r="K22" s="6">
        <v>0.15</v>
      </c>
      <c r="L22" s="6">
        <f t="shared" si="0"/>
        <v>0.75</v>
      </c>
      <c r="M22" s="6"/>
      <c r="N22" s="6"/>
      <c r="O22" s="6"/>
      <c r="P22" s="6"/>
      <c r="Q22" s="6"/>
      <c r="R22" s="5">
        <v>0.75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ht="22.5" spans="1:35">
      <c r="A23" s="10"/>
      <c r="B23" s="10"/>
      <c r="C23" s="10"/>
      <c r="D23" s="10"/>
      <c r="E23" s="10"/>
      <c r="F23" s="10"/>
      <c r="G23" s="6" t="s">
        <v>363</v>
      </c>
      <c r="H23" s="6"/>
      <c r="I23" s="6"/>
      <c r="J23" s="6">
        <v>6</v>
      </c>
      <c r="K23" s="6">
        <v>0.2</v>
      </c>
      <c r="L23" s="6">
        <f t="shared" si="0"/>
        <v>1.2</v>
      </c>
      <c r="M23" s="6"/>
      <c r="N23" s="6"/>
      <c r="O23" s="6"/>
      <c r="P23" s="6"/>
      <c r="Q23" s="6"/>
      <c r="R23" s="5">
        <v>1.2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ht="22.5" spans="1:35">
      <c r="A24" s="10"/>
      <c r="B24" s="10"/>
      <c r="C24" s="10"/>
      <c r="D24" s="10"/>
      <c r="E24" s="10"/>
      <c r="F24" s="10"/>
      <c r="G24" s="6" t="s">
        <v>363</v>
      </c>
      <c r="H24" s="6"/>
      <c r="I24" s="6"/>
      <c r="J24" s="6">
        <v>1</v>
      </c>
      <c r="K24" s="6">
        <v>0.45</v>
      </c>
      <c r="L24" s="6">
        <f t="shared" si="0"/>
        <v>0.45</v>
      </c>
      <c r="M24" s="6"/>
      <c r="N24" s="6"/>
      <c r="O24" s="6"/>
      <c r="P24" s="6"/>
      <c r="Q24" s="6"/>
      <c r="R24" s="5">
        <v>0.45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ht="24" customHeight="1" spans="1:35">
      <c r="A25" s="10"/>
      <c r="B25" s="10"/>
      <c r="C25" s="10"/>
      <c r="D25" s="10"/>
      <c r="E25" s="10"/>
      <c r="F25" s="10"/>
      <c r="G25" s="6" t="s">
        <v>364</v>
      </c>
      <c r="H25" s="6"/>
      <c r="I25" s="6"/>
      <c r="J25" s="6"/>
      <c r="K25" s="6"/>
      <c r="L25" s="6">
        <v>10</v>
      </c>
      <c r="M25" s="6"/>
      <c r="N25" s="6"/>
      <c r="O25" s="6"/>
      <c r="P25" s="6"/>
      <c r="Q25" s="6"/>
      <c r="R25" s="5">
        <v>10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>
      <c r="A26" s="10"/>
      <c r="B26" s="10"/>
      <c r="C26" s="10"/>
      <c r="D26" s="10"/>
      <c r="E26" s="10"/>
      <c r="F26" s="10"/>
      <c r="G26" s="6" t="s">
        <v>365</v>
      </c>
      <c r="H26" s="6"/>
      <c r="I26" s="6"/>
      <c r="J26" s="6">
        <v>1</v>
      </c>
      <c r="K26" s="6">
        <v>0.8</v>
      </c>
      <c r="L26" s="6">
        <f t="shared" ref="L26:L34" si="1">J26*K26</f>
        <v>0.8</v>
      </c>
      <c r="M26" s="6"/>
      <c r="N26" s="6"/>
      <c r="O26" s="6"/>
      <c r="P26" s="6"/>
      <c r="Q26" s="6"/>
      <c r="R26" s="5">
        <v>0.8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>
      <c r="A27" s="10"/>
      <c r="B27" s="10"/>
      <c r="C27" s="10"/>
      <c r="D27" s="10"/>
      <c r="E27" s="10"/>
      <c r="F27" s="10"/>
      <c r="G27" s="6" t="s">
        <v>366</v>
      </c>
      <c r="H27" s="6"/>
      <c r="I27" s="6"/>
      <c r="J27" s="6">
        <v>1</v>
      </c>
      <c r="K27" s="6">
        <v>0.7</v>
      </c>
      <c r="L27" s="6">
        <f t="shared" si="1"/>
        <v>0.7</v>
      </c>
      <c r="M27" s="6"/>
      <c r="N27" s="6"/>
      <c r="O27" s="6"/>
      <c r="P27" s="6"/>
      <c r="Q27" s="6"/>
      <c r="R27" s="5">
        <v>0.7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>
      <c r="A28" s="10"/>
      <c r="B28" s="10"/>
      <c r="C28" s="10"/>
      <c r="D28" s="10"/>
      <c r="E28" s="10"/>
      <c r="F28" s="10"/>
      <c r="G28" s="6" t="s">
        <v>367</v>
      </c>
      <c r="H28" s="6"/>
      <c r="I28" s="6"/>
      <c r="J28" s="6">
        <v>1</v>
      </c>
      <c r="K28" s="6">
        <v>0.5</v>
      </c>
      <c r="L28" s="6">
        <f t="shared" si="1"/>
        <v>0.5</v>
      </c>
      <c r="M28" s="6"/>
      <c r="N28" s="6"/>
      <c r="O28" s="6"/>
      <c r="P28" s="6"/>
      <c r="Q28" s="6"/>
      <c r="R28" s="5">
        <v>0.5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>
      <c r="A29" s="10"/>
      <c r="B29" s="10"/>
      <c r="C29" s="10"/>
      <c r="D29" s="10"/>
      <c r="E29" s="10"/>
      <c r="F29" s="10"/>
      <c r="G29" s="6" t="s">
        <v>368</v>
      </c>
      <c r="H29" s="6"/>
      <c r="I29" s="6"/>
      <c r="J29" s="6">
        <v>1</v>
      </c>
      <c r="K29" s="6">
        <v>0.85</v>
      </c>
      <c r="L29" s="6">
        <f t="shared" si="1"/>
        <v>0.85</v>
      </c>
      <c r="M29" s="6"/>
      <c r="N29" s="6"/>
      <c r="O29" s="6"/>
      <c r="P29" s="6"/>
      <c r="Q29" s="6"/>
      <c r="R29" s="5">
        <v>0.85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>
      <c r="A30" s="10"/>
      <c r="B30" s="10"/>
      <c r="C30" s="10"/>
      <c r="D30" s="10"/>
      <c r="E30" s="10"/>
      <c r="F30" s="10"/>
      <c r="G30" s="6" t="s">
        <v>369</v>
      </c>
      <c r="H30" s="6"/>
      <c r="I30" s="6"/>
      <c r="J30" s="6">
        <v>6</v>
      </c>
      <c r="K30" s="6">
        <v>0.35</v>
      </c>
      <c r="L30" s="6">
        <f t="shared" si="1"/>
        <v>2.1</v>
      </c>
      <c r="M30" s="6"/>
      <c r="N30" s="6"/>
      <c r="O30" s="6"/>
      <c r="P30" s="6"/>
      <c r="Q30" s="6"/>
      <c r="R30" s="5">
        <v>2.1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>
      <c r="A31" s="10"/>
      <c r="B31" s="10"/>
      <c r="C31" s="10"/>
      <c r="D31" s="10"/>
      <c r="E31" s="10"/>
      <c r="F31" s="10"/>
      <c r="G31" s="6" t="s">
        <v>370</v>
      </c>
      <c r="H31" s="6"/>
      <c r="I31" s="6"/>
      <c r="J31" s="6">
        <v>2</v>
      </c>
      <c r="K31" s="6">
        <v>0.2</v>
      </c>
      <c r="L31" s="6">
        <f t="shared" si="1"/>
        <v>0.4</v>
      </c>
      <c r="M31" s="6"/>
      <c r="N31" s="6"/>
      <c r="O31" s="6"/>
      <c r="P31" s="6"/>
      <c r="Q31" s="6"/>
      <c r="R31" s="5">
        <v>0.4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>
      <c r="A32" s="10"/>
      <c r="B32" s="10"/>
      <c r="C32" s="10"/>
      <c r="D32" s="10"/>
      <c r="E32" s="10"/>
      <c r="F32" s="10"/>
      <c r="G32" s="6" t="s">
        <v>371</v>
      </c>
      <c r="H32" s="6"/>
      <c r="I32" s="6"/>
      <c r="J32" s="6">
        <v>30</v>
      </c>
      <c r="K32" s="6">
        <v>0.5</v>
      </c>
      <c r="L32" s="6">
        <f t="shared" si="1"/>
        <v>15</v>
      </c>
      <c r="M32" s="6"/>
      <c r="N32" s="6"/>
      <c r="O32" s="6"/>
      <c r="P32" s="6"/>
      <c r="Q32" s="6"/>
      <c r="R32" s="5">
        <v>15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>
      <c r="A33" s="10"/>
      <c r="B33" s="10"/>
      <c r="C33" s="10"/>
      <c r="D33" s="10"/>
      <c r="E33" s="10"/>
      <c r="F33" s="10"/>
      <c r="G33" s="6" t="s">
        <v>372</v>
      </c>
      <c r="H33" s="6"/>
      <c r="I33" s="6"/>
      <c r="J33" s="6">
        <v>1</v>
      </c>
      <c r="K33" s="6">
        <v>2</v>
      </c>
      <c r="L33" s="6">
        <f t="shared" si="1"/>
        <v>2</v>
      </c>
      <c r="M33" s="6"/>
      <c r="N33" s="6"/>
      <c r="O33" s="6"/>
      <c r="P33" s="6"/>
      <c r="Q33" s="6"/>
      <c r="R33" s="5">
        <v>2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>
      <c r="A34" s="10"/>
      <c r="B34" s="10"/>
      <c r="C34" s="10"/>
      <c r="D34" s="10"/>
      <c r="E34" s="10"/>
      <c r="F34" s="10"/>
      <c r="G34" s="6" t="s">
        <v>373</v>
      </c>
      <c r="H34" s="6"/>
      <c r="I34" s="6"/>
      <c r="J34" s="6">
        <v>1</v>
      </c>
      <c r="K34" s="6">
        <v>1</v>
      </c>
      <c r="L34" s="6">
        <f t="shared" si="1"/>
        <v>1</v>
      </c>
      <c r="M34" s="6"/>
      <c r="N34" s="6"/>
      <c r="O34" s="6"/>
      <c r="P34" s="6"/>
      <c r="Q34" s="6"/>
      <c r="R34" s="5">
        <v>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14583333333333" right="0.0784722222222222" top="0.236111111111111" bottom="0.275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K39" sqref="K39"/>
    </sheetView>
  </sheetViews>
  <sheetFormatPr defaultColWidth="10" defaultRowHeight="13.5"/>
  <cols>
    <col min="1" max="1" width="28.3833333333333" customWidth="1"/>
    <col min="2" max="2" width="11.25" customWidth="1"/>
    <col min="3" max="3" width="41" customWidth="1"/>
    <col min="4" max="4" width="12.1333333333333" customWidth="1"/>
    <col min="5" max="5" width="15.5" customWidth="1"/>
    <col min="6" max="6" width="12.8833333333333" customWidth="1"/>
    <col min="7" max="7" width="14" customWidth="1"/>
    <col min="8" max="21" width="9.75" customWidth="1"/>
  </cols>
  <sheetData>
    <row r="1" spans="1:20">
      <c r="A1" s="31"/>
      <c r="B1" s="24"/>
      <c r="C1" s="24"/>
      <c r="D1" s="24"/>
      <c r="E1" s="24"/>
      <c r="F1" s="24"/>
      <c r="G1" s="31" t="s">
        <v>4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ht="19.5" spans="1:20">
      <c r="A2" s="25" t="s">
        <v>5</v>
      </c>
      <c r="B2" s="25"/>
      <c r="C2" s="25"/>
      <c r="D2" s="25"/>
      <c r="E2" s="25"/>
      <c r="F2" s="25"/>
      <c r="G2" s="25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7">
      <c r="A3" s="24"/>
      <c r="B3" s="24"/>
      <c r="C3" s="24"/>
      <c r="D3" s="24"/>
      <c r="E3" s="24"/>
      <c r="F3" s="24"/>
      <c r="G3" s="31" t="s">
        <v>6</v>
      </c>
    </row>
    <row r="4" spans="1:7">
      <c r="A4" s="80" t="s">
        <v>7</v>
      </c>
      <c r="B4" s="80"/>
      <c r="C4" s="80" t="s">
        <v>8</v>
      </c>
      <c r="D4" s="80"/>
      <c r="E4" s="80"/>
      <c r="F4" s="80"/>
      <c r="G4" s="80"/>
    </row>
    <row r="5" spans="1:7">
      <c r="A5" s="26" t="s">
        <v>9</v>
      </c>
      <c r="B5" s="26" t="s">
        <v>10</v>
      </c>
      <c r="C5" s="26" t="s">
        <v>11</v>
      </c>
      <c r="D5" s="26" t="s">
        <v>12</v>
      </c>
      <c r="E5" s="26" t="s">
        <v>13</v>
      </c>
      <c r="F5" s="26" t="s">
        <v>14</v>
      </c>
      <c r="G5" s="26" t="s">
        <v>15</v>
      </c>
    </row>
    <row r="6" spans="1:7">
      <c r="A6" s="28" t="s">
        <v>16</v>
      </c>
      <c r="B6" s="81">
        <v>312.5998</v>
      </c>
      <c r="C6" s="28" t="s">
        <v>17</v>
      </c>
      <c r="D6" s="81">
        <f>SUM(E6:G6)</f>
        <v>0</v>
      </c>
      <c r="E6" s="81"/>
      <c r="F6" s="81"/>
      <c r="G6" s="81"/>
    </row>
    <row r="7" spans="1:7">
      <c r="A7" s="28" t="s">
        <v>18</v>
      </c>
      <c r="B7" s="81"/>
      <c r="C7" s="28" t="s">
        <v>19</v>
      </c>
      <c r="D7" s="81">
        <f t="shared" ref="D7:D33" si="0">SUM(E7:G7)</f>
        <v>0</v>
      </c>
      <c r="E7" s="81"/>
      <c r="F7" s="81"/>
      <c r="G7" s="81"/>
    </row>
    <row r="8" spans="1:7">
      <c r="A8" s="28" t="s">
        <v>20</v>
      </c>
      <c r="B8" s="81"/>
      <c r="C8" s="28" t="s">
        <v>21</v>
      </c>
      <c r="D8" s="81">
        <f t="shared" si="0"/>
        <v>0</v>
      </c>
      <c r="E8" s="81"/>
      <c r="F8" s="81"/>
      <c r="G8" s="81"/>
    </row>
    <row r="9" spans="1:7">
      <c r="A9" s="28"/>
      <c r="B9" s="81"/>
      <c r="C9" s="28" t="s">
        <v>22</v>
      </c>
      <c r="D9" s="81">
        <f t="shared" si="0"/>
        <v>0</v>
      </c>
      <c r="E9" s="81"/>
      <c r="F9" s="81"/>
      <c r="G9" s="81"/>
    </row>
    <row r="10" spans="1:7">
      <c r="A10" s="28"/>
      <c r="B10" s="81"/>
      <c r="C10" s="28" t="s">
        <v>23</v>
      </c>
      <c r="D10" s="81">
        <f t="shared" si="0"/>
        <v>312.5998</v>
      </c>
      <c r="E10" s="81">
        <v>312.5998</v>
      </c>
      <c r="F10" s="81"/>
      <c r="G10" s="81"/>
    </row>
    <row r="11" spans="1:7">
      <c r="A11" s="28"/>
      <c r="B11" s="81"/>
      <c r="C11" s="28" t="s">
        <v>24</v>
      </c>
      <c r="D11" s="81">
        <f t="shared" si="0"/>
        <v>0</v>
      </c>
      <c r="E11" s="81"/>
      <c r="F11" s="81"/>
      <c r="G11" s="81"/>
    </row>
    <row r="12" spans="1:7">
      <c r="A12" s="28"/>
      <c r="B12" s="81"/>
      <c r="C12" s="28" t="s">
        <v>25</v>
      </c>
      <c r="D12" s="81">
        <f t="shared" si="0"/>
        <v>0</v>
      </c>
      <c r="E12" s="81"/>
      <c r="F12" s="81"/>
      <c r="G12" s="81"/>
    </row>
    <row r="13" spans="1:7">
      <c r="A13" s="28"/>
      <c r="B13" s="81"/>
      <c r="C13" s="28" t="s">
        <v>26</v>
      </c>
      <c r="D13" s="81">
        <f t="shared" si="0"/>
        <v>0</v>
      </c>
      <c r="E13" s="81"/>
      <c r="F13" s="81"/>
      <c r="G13" s="81"/>
    </row>
    <row r="14" spans="1:7">
      <c r="A14" s="28"/>
      <c r="B14" s="81"/>
      <c r="C14" s="28" t="s">
        <v>27</v>
      </c>
      <c r="D14" s="81">
        <f t="shared" si="0"/>
        <v>0</v>
      </c>
      <c r="E14" s="81"/>
      <c r="F14" s="81"/>
      <c r="G14" s="81"/>
    </row>
    <row r="15" spans="1:7">
      <c r="A15" s="28"/>
      <c r="B15" s="81"/>
      <c r="C15" s="28" t="s">
        <v>28</v>
      </c>
      <c r="D15" s="81">
        <f t="shared" si="0"/>
        <v>0</v>
      </c>
      <c r="E15" s="81"/>
      <c r="F15" s="81"/>
      <c r="G15" s="81"/>
    </row>
    <row r="16" spans="1:7">
      <c r="A16" s="28"/>
      <c r="B16" s="81"/>
      <c r="C16" s="28" t="s">
        <v>29</v>
      </c>
      <c r="D16" s="81">
        <f t="shared" si="0"/>
        <v>0</v>
      </c>
      <c r="E16" s="81"/>
      <c r="F16" s="81"/>
      <c r="G16" s="81"/>
    </row>
    <row r="17" spans="1:7">
      <c r="A17" s="28"/>
      <c r="B17" s="81"/>
      <c r="C17" s="28" t="s">
        <v>30</v>
      </c>
      <c r="D17" s="81">
        <f t="shared" si="0"/>
        <v>0</v>
      </c>
      <c r="E17" s="81"/>
      <c r="F17" s="81"/>
      <c r="G17" s="81"/>
    </row>
    <row r="18" spans="1:7">
      <c r="A18" s="28"/>
      <c r="B18" s="81"/>
      <c r="C18" s="28" t="s">
        <v>31</v>
      </c>
      <c r="D18" s="81">
        <f t="shared" si="0"/>
        <v>0</v>
      </c>
      <c r="E18" s="81"/>
      <c r="F18" s="81"/>
      <c r="G18" s="81"/>
    </row>
    <row r="19" spans="1:7">
      <c r="A19" s="28"/>
      <c r="B19" s="81"/>
      <c r="C19" s="28" t="s">
        <v>32</v>
      </c>
      <c r="D19" s="81">
        <f t="shared" si="0"/>
        <v>0</v>
      </c>
      <c r="E19" s="81"/>
      <c r="F19" s="81"/>
      <c r="G19" s="81"/>
    </row>
    <row r="20" spans="1:7">
      <c r="A20" s="28"/>
      <c r="B20" s="81"/>
      <c r="C20" s="28" t="s">
        <v>33</v>
      </c>
      <c r="D20" s="81">
        <f t="shared" si="0"/>
        <v>0</v>
      </c>
      <c r="E20" s="81"/>
      <c r="F20" s="81"/>
      <c r="G20" s="81"/>
    </row>
    <row r="21" spans="1:7">
      <c r="A21" s="28"/>
      <c r="B21" s="81"/>
      <c r="C21" s="28" t="s">
        <v>34</v>
      </c>
      <c r="D21" s="81">
        <f t="shared" si="0"/>
        <v>0</v>
      </c>
      <c r="E21" s="81"/>
      <c r="F21" s="81"/>
      <c r="G21" s="81"/>
    </row>
    <row r="22" spans="1:7">
      <c r="A22" s="28"/>
      <c r="B22" s="81"/>
      <c r="C22" s="28" t="s">
        <v>35</v>
      </c>
      <c r="D22" s="81">
        <f t="shared" si="0"/>
        <v>0</v>
      </c>
      <c r="E22" s="81"/>
      <c r="F22" s="81"/>
      <c r="G22" s="81"/>
    </row>
    <row r="23" spans="1:7">
      <c r="A23" s="28"/>
      <c r="B23" s="81"/>
      <c r="C23" s="28" t="s">
        <v>36</v>
      </c>
      <c r="D23" s="81">
        <f t="shared" si="0"/>
        <v>0</v>
      </c>
      <c r="E23" s="81"/>
      <c r="F23" s="81"/>
      <c r="G23" s="81"/>
    </row>
    <row r="24" spans="1:7">
      <c r="A24" s="28"/>
      <c r="B24" s="81"/>
      <c r="C24" s="28" t="s">
        <v>37</v>
      </c>
      <c r="D24" s="81">
        <f t="shared" si="0"/>
        <v>0</v>
      </c>
      <c r="E24" s="81"/>
      <c r="F24" s="81"/>
      <c r="G24" s="81"/>
    </row>
    <row r="25" spans="1:7">
      <c r="A25" s="28"/>
      <c r="B25" s="81"/>
      <c r="C25" s="28" t="s">
        <v>38</v>
      </c>
      <c r="D25" s="81">
        <f t="shared" si="0"/>
        <v>0</v>
      </c>
      <c r="E25" s="81"/>
      <c r="F25" s="81"/>
      <c r="G25" s="81"/>
    </row>
    <row r="26" spans="1:7">
      <c r="A26" s="28"/>
      <c r="B26" s="81"/>
      <c r="C26" s="28" t="s">
        <v>39</v>
      </c>
      <c r="D26" s="81">
        <f t="shared" si="0"/>
        <v>0</v>
      </c>
      <c r="E26" s="81"/>
      <c r="F26" s="81"/>
      <c r="G26" s="81"/>
    </row>
    <row r="27" spans="1:7">
      <c r="A27" s="28"/>
      <c r="B27" s="81"/>
      <c r="C27" s="28" t="s">
        <v>40</v>
      </c>
      <c r="D27" s="81">
        <f t="shared" si="0"/>
        <v>0</v>
      </c>
      <c r="E27" s="81"/>
      <c r="F27" s="81"/>
      <c r="G27" s="81"/>
    </row>
    <row r="28" spans="1:7">
      <c r="A28" s="28"/>
      <c r="B28" s="81"/>
      <c r="C28" s="28" t="s">
        <v>41</v>
      </c>
      <c r="D28" s="81">
        <f t="shared" si="0"/>
        <v>0</v>
      </c>
      <c r="E28" s="81"/>
      <c r="F28" s="81"/>
      <c r="G28" s="81"/>
    </row>
    <row r="29" spans="1:7">
      <c r="A29" s="28"/>
      <c r="B29" s="81"/>
      <c r="C29" s="28" t="s">
        <v>42</v>
      </c>
      <c r="D29" s="81">
        <f t="shared" si="0"/>
        <v>0</v>
      </c>
      <c r="E29" s="81"/>
      <c r="F29" s="81"/>
      <c r="G29" s="81"/>
    </row>
    <row r="30" spans="1:7">
      <c r="A30" s="28"/>
      <c r="B30" s="81"/>
      <c r="C30" s="28" t="s">
        <v>43</v>
      </c>
      <c r="D30" s="81">
        <f t="shared" si="0"/>
        <v>0</v>
      </c>
      <c r="E30" s="81"/>
      <c r="F30" s="81"/>
      <c r="G30" s="81"/>
    </row>
    <row r="31" spans="1:7">
      <c r="A31" s="28"/>
      <c r="B31" s="81"/>
      <c r="C31" s="28" t="s">
        <v>44</v>
      </c>
      <c r="D31" s="81">
        <f t="shared" si="0"/>
        <v>0</v>
      </c>
      <c r="E31" s="81"/>
      <c r="F31" s="81"/>
      <c r="G31" s="81"/>
    </row>
    <row r="32" spans="1:7">
      <c r="A32" s="28"/>
      <c r="B32" s="81"/>
      <c r="C32" s="28" t="s">
        <v>45</v>
      </c>
      <c r="D32" s="81">
        <f t="shared" si="0"/>
        <v>0</v>
      </c>
      <c r="E32" s="81"/>
      <c r="F32" s="81"/>
      <c r="G32" s="81"/>
    </row>
    <row r="33" spans="1:7">
      <c r="A33" s="28"/>
      <c r="B33" s="81"/>
      <c r="C33" s="28" t="s">
        <v>46</v>
      </c>
      <c r="D33" s="81">
        <f t="shared" si="0"/>
        <v>0</v>
      </c>
      <c r="E33" s="81"/>
      <c r="F33" s="81"/>
      <c r="G33" s="81"/>
    </row>
    <row r="34" spans="1:7">
      <c r="A34" s="80" t="s">
        <v>47</v>
      </c>
      <c r="B34" s="81">
        <f>SUM(B6:B33)</f>
        <v>312.5998</v>
      </c>
      <c r="C34" s="80" t="s">
        <v>48</v>
      </c>
      <c r="D34" s="81">
        <f>SUM(D6:D33)</f>
        <v>312.5998</v>
      </c>
      <c r="E34" s="81">
        <f>SUM(E6:E33)</f>
        <v>312.5998</v>
      </c>
      <c r="F34" s="81">
        <f>SUM(F6:F33)</f>
        <v>0</v>
      </c>
      <c r="G34" s="81">
        <f>SUM(G6:G33)</f>
        <v>0</v>
      </c>
    </row>
    <row r="35" spans="1:7">
      <c r="A35" s="28" t="s">
        <v>49</v>
      </c>
      <c r="B35" s="82">
        <f>SUM(B36:B38)</f>
        <v>0</v>
      </c>
      <c r="C35" s="28" t="s">
        <v>50</v>
      </c>
      <c r="D35" s="81"/>
      <c r="E35" s="81"/>
      <c r="F35" s="81"/>
      <c r="G35" s="81"/>
    </row>
    <row r="36" spans="1:7">
      <c r="A36" s="28" t="s">
        <v>51</v>
      </c>
      <c r="B36" s="82"/>
      <c r="C36" s="28"/>
      <c r="D36" s="81"/>
      <c r="E36" s="81"/>
      <c r="F36" s="81"/>
      <c r="G36" s="81"/>
    </row>
    <row r="37" spans="1:7">
      <c r="A37" s="28" t="s">
        <v>52</v>
      </c>
      <c r="B37" s="82"/>
      <c r="C37" s="28"/>
      <c r="D37" s="81"/>
      <c r="E37" s="81"/>
      <c r="F37" s="81"/>
      <c r="G37" s="81"/>
    </row>
    <row r="38" spans="1:7">
      <c r="A38" s="28" t="s">
        <v>53</v>
      </c>
      <c r="B38" s="82"/>
      <c r="C38" s="28"/>
      <c r="D38" s="81"/>
      <c r="E38" s="81"/>
      <c r="F38" s="81"/>
      <c r="G38" s="81"/>
    </row>
    <row r="39" spans="1:7">
      <c r="A39" s="80" t="s">
        <v>54</v>
      </c>
      <c r="B39" s="81">
        <f>B34+B35</f>
        <v>312.5998</v>
      </c>
      <c r="C39" s="80" t="s">
        <v>55</v>
      </c>
      <c r="D39" s="81">
        <f>D34+D35</f>
        <v>312.5998</v>
      </c>
      <c r="E39" s="81">
        <f>E34+E35</f>
        <v>312.5998</v>
      </c>
      <c r="F39" s="81">
        <f>F34+F35</f>
        <v>0</v>
      </c>
      <c r="G39" s="81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zoomScale="130" zoomScaleNormal="130" workbookViewId="0">
      <selection activeCell="E9" sqref="E9"/>
    </sheetView>
  </sheetViews>
  <sheetFormatPr defaultColWidth="10" defaultRowHeight="13.5"/>
  <cols>
    <col min="1" max="1" width="3.5" customWidth="1"/>
    <col min="2" max="3" width="3.13333333333333" customWidth="1"/>
    <col min="4" max="4" width="6.33333333333333" customWidth="1"/>
    <col min="5" max="5" width="12.0166666666667" customWidth="1"/>
    <col min="6" max="6" width="7.5" customWidth="1"/>
    <col min="7" max="7" width="7.63333333333333" customWidth="1"/>
    <col min="8" max="8" width="7.75" customWidth="1"/>
    <col min="9" max="9" width="6.38333333333333" customWidth="1"/>
    <col min="10" max="10" width="6" customWidth="1"/>
    <col min="11" max="11" width="4.38333333333333" customWidth="1"/>
    <col min="12" max="12" width="7.75" customWidth="1"/>
    <col min="13" max="13" width="6.775" customWidth="1"/>
    <col min="14" max="14" width="7.75" customWidth="1"/>
    <col min="15" max="15" width="5" customWidth="1"/>
    <col min="16" max="17" width="4.63333333333333" customWidth="1"/>
    <col min="18" max="18" width="5.38333333333333" customWidth="1"/>
    <col min="19" max="19" width="4.63333333333333" customWidth="1"/>
    <col min="20" max="20" width="4.13333333333333" customWidth="1"/>
    <col min="21" max="22" width="4.38333333333333" customWidth="1"/>
    <col min="23" max="23" width="3.25" customWidth="1"/>
    <col min="24" max="24" width="3.38333333333333" customWidth="1"/>
    <col min="25" max="25" width="3.25" customWidth="1"/>
    <col min="26" max="26" width="9.75" customWidth="1"/>
  </cols>
  <sheetData>
    <row r="1" customHeight="1" spans="1:2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31" t="s">
        <v>57</v>
      </c>
      <c r="Y1" s="31"/>
    </row>
    <row r="2" ht="19.5" customHeight="1" spans="1:25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14.25" customHeight="1" spans="1: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79" t="s">
        <v>6</v>
      </c>
      <c r="X3" s="79"/>
      <c r="Y3" s="79"/>
    </row>
    <row r="4" ht="24" customHeight="1" spans="1:25">
      <c r="A4" s="26" t="s">
        <v>59</v>
      </c>
      <c r="B4" s="26"/>
      <c r="C4" s="26"/>
      <c r="D4" s="26" t="s">
        <v>60</v>
      </c>
      <c r="E4" s="26" t="s">
        <v>61</v>
      </c>
      <c r="F4" s="26" t="s">
        <v>62</v>
      </c>
      <c r="G4" s="26" t="s">
        <v>63</v>
      </c>
      <c r="H4" s="26"/>
      <c r="I4" s="26"/>
      <c r="J4" s="26"/>
      <c r="K4" s="26"/>
      <c r="L4" s="26" t="s">
        <v>64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 t="s">
        <v>65</v>
      </c>
      <c r="X4" s="26"/>
      <c r="Y4" s="26"/>
    </row>
    <row r="5" ht="70.5" customHeight="1" spans="1:25">
      <c r="A5" s="26" t="s">
        <v>66</v>
      </c>
      <c r="B5" s="26" t="s">
        <v>67</v>
      </c>
      <c r="C5" s="26" t="s">
        <v>68</v>
      </c>
      <c r="D5" s="26"/>
      <c r="E5" s="26"/>
      <c r="F5" s="26"/>
      <c r="G5" s="26" t="s">
        <v>69</v>
      </c>
      <c r="H5" s="26" t="s">
        <v>70</v>
      </c>
      <c r="I5" s="26" t="s">
        <v>71</v>
      </c>
      <c r="J5" s="26" t="s">
        <v>72</v>
      </c>
      <c r="K5" s="26" t="s">
        <v>73</v>
      </c>
      <c r="L5" s="26" t="s">
        <v>69</v>
      </c>
      <c r="M5" s="26" t="s">
        <v>70</v>
      </c>
      <c r="N5" s="26" t="s">
        <v>71</v>
      </c>
      <c r="O5" s="26" t="s">
        <v>72</v>
      </c>
      <c r="P5" s="26" t="s">
        <v>74</v>
      </c>
      <c r="Q5" s="26" t="s">
        <v>75</v>
      </c>
      <c r="R5" s="26" t="s">
        <v>76</v>
      </c>
      <c r="S5" s="26" t="s">
        <v>77</v>
      </c>
      <c r="T5" s="26" t="s">
        <v>78</v>
      </c>
      <c r="U5" s="26" t="s">
        <v>73</v>
      </c>
      <c r="V5" s="26" t="s">
        <v>79</v>
      </c>
      <c r="W5" s="26" t="s">
        <v>69</v>
      </c>
      <c r="X5" s="26" t="s">
        <v>63</v>
      </c>
      <c r="Y5" s="26" t="s">
        <v>80</v>
      </c>
    </row>
    <row r="6" ht="14.25" customHeight="1" spans="1:25">
      <c r="A6" s="70" t="s">
        <v>81</v>
      </c>
      <c r="B6" s="70" t="s">
        <v>81</v>
      </c>
      <c r="C6" s="70" t="s">
        <v>81</v>
      </c>
      <c r="D6" s="70" t="s">
        <v>82</v>
      </c>
      <c r="E6" s="26" t="s">
        <v>82</v>
      </c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s="69" customFormat="1" ht="14.25" customHeight="1" spans="1:25">
      <c r="A7" s="71"/>
      <c r="B7" s="71"/>
      <c r="C7" s="71"/>
      <c r="D7" s="71">
        <v>401028</v>
      </c>
      <c r="E7" s="72" t="s">
        <v>83</v>
      </c>
      <c r="F7" s="73">
        <f>F8+F9</f>
        <v>312.5998</v>
      </c>
      <c r="G7" s="73">
        <f>G8+G9</f>
        <v>117.271</v>
      </c>
      <c r="H7" s="73"/>
      <c r="I7" s="73">
        <f>I8+I9</f>
        <v>115.896</v>
      </c>
      <c r="J7" s="73">
        <f>J8</f>
        <v>1.375</v>
      </c>
      <c r="K7" s="73"/>
      <c r="L7" s="73">
        <f>L8+L9</f>
        <v>195.3288</v>
      </c>
      <c r="M7" s="73">
        <f>M8+M9</f>
        <v>195.3288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="1" customFormat="1" ht="14.25" customHeight="1" spans="1:25">
      <c r="A8" s="9">
        <v>205</v>
      </c>
      <c r="B8" s="74" t="s">
        <v>84</v>
      </c>
      <c r="C8" s="74" t="s">
        <v>85</v>
      </c>
      <c r="D8" s="20"/>
      <c r="E8" s="75" t="s">
        <v>86</v>
      </c>
      <c r="F8" s="76">
        <f>G8+L8</f>
        <v>18.7868</v>
      </c>
      <c r="G8" s="76">
        <f>I8+J8</f>
        <v>18.151</v>
      </c>
      <c r="H8" s="13"/>
      <c r="I8" s="13">
        <v>16.776</v>
      </c>
      <c r="J8" s="13">
        <v>1.375</v>
      </c>
      <c r="K8" s="13"/>
      <c r="L8" s="76">
        <f>M8</f>
        <v>0.6358</v>
      </c>
      <c r="M8" s="76">
        <v>0.6358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1" customFormat="1" ht="14.25" customHeight="1" spans="1:25">
      <c r="A9" s="77">
        <v>205</v>
      </c>
      <c r="B9" s="74" t="s">
        <v>84</v>
      </c>
      <c r="C9" s="74" t="s">
        <v>87</v>
      </c>
      <c r="D9" s="78"/>
      <c r="E9" s="12" t="s">
        <v>88</v>
      </c>
      <c r="F9" s="76">
        <f>G9+L9</f>
        <v>293.813</v>
      </c>
      <c r="G9" s="76">
        <f>I9</f>
        <v>99.12</v>
      </c>
      <c r="H9" s="13"/>
      <c r="I9" s="13">
        <v>99.12</v>
      </c>
      <c r="J9" s="13"/>
      <c r="K9" s="13"/>
      <c r="L9" s="76">
        <f>M9+N9+R9</f>
        <v>194.693</v>
      </c>
      <c r="M9" s="76">
        <v>194.693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1" customFormat="1" ht="14.25" customHeight="1" spans="1:25">
      <c r="A10" s="12"/>
      <c r="B10" s="12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1" customFormat="1" ht="14.25" customHeight="1" spans="1:25">
      <c r="A11" s="12"/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="1" customFormat="1" ht="14.25" customHeight="1" spans="1:25">
      <c r="A12" s="12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="1" customFormat="1" ht="14.25" customHeight="1" spans="1:25">
      <c r="A13" s="12"/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="1" customFormat="1" ht="14.25" customHeight="1" spans="1:25">
      <c r="A14" s="12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="1" customFormat="1" ht="14.25" customHeight="1" spans="1:25">
      <c r="A15" s="12"/>
      <c r="B15" s="12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="1" customFormat="1" ht="14.25" customHeight="1" spans="1:25">
      <c r="A16" s="12"/>
      <c r="B16" s="12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="1" customFormat="1" ht="14.25" customHeight="1" spans="1:25">
      <c r="A17" s="12"/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="1" customFormat="1" ht="22.5" customHeight="1" spans="1:25">
      <c r="A18" s="12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="1" customFormat="1" ht="14.25" customHeight="1" spans="1:25">
      <c r="A19" s="12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="1" customFormat="1" ht="14.25" customHeight="1" spans="1:25">
      <c r="A20" s="12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="1" customFormat="1" ht="14.25" customHeight="1" spans="1:25">
      <c r="A21" s="12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="1" customFormat="1" ht="14.25" customHeight="1" spans="1:25">
      <c r="A22" s="12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20"/>
  <sheetViews>
    <sheetView workbookViewId="0">
      <selection activeCell="F6" sqref="$A5:$XFD6"/>
    </sheetView>
  </sheetViews>
  <sheetFormatPr defaultColWidth="9" defaultRowHeight="14.25" outlineLevelCol="4"/>
  <cols>
    <col min="1" max="1" width="9" style="51"/>
    <col min="2" max="2" width="33.1666666666667" style="51" customWidth="1"/>
    <col min="3" max="3" width="17.8333333333333" style="51" customWidth="1"/>
    <col min="4" max="4" width="14.3333333333333" style="51" customWidth="1"/>
    <col min="5" max="5" width="17.6666666666667" style="51" customWidth="1"/>
    <col min="6" max="16384" width="9" style="51"/>
  </cols>
  <sheetData>
    <row r="1" ht="13.5" spans="1:5">
      <c r="A1" s="3"/>
      <c r="B1" s="3"/>
      <c r="C1" s="3"/>
      <c r="D1" s="3"/>
      <c r="E1" s="18" t="s">
        <v>89</v>
      </c>
    </row>
    <row r="2" ht="19.5" spans="1:5">
      <c r="A2" s="4" t="s">
        <v>90</v>
      </c>
      <c r="B2" s="4"/>
      <c r="C2" s="4"/>
      <c r="D2" s="4"/>
      <c r="E2" s="4"/>
    </row>
    <row r="3" ht="13.5" spans="1:5">
      <c r="A3" s="3"/>
      <c r="B3" s="3"/>
      <c r="C3" s="3"/>
      <c r="D3" s="3"/>
      <c r="E3" s="18" t="s">
        <v>6</v>
      </c>
    </row>
    <row r="4" ht="13.5" spans="1:5">
      <c r="A4" s="5" t="s">
        <v>91</v>
      </c>
      <c r="B4" s="5" t="s">
        <v>92</v>
      </c>
      <c r="C4" s="5" t="s">
        <v>63</v>
      </c>
      <c r="D4" s="5"/>
      <c r="E4" s="5"/>
    </row>
    <row r="5" ht="13.5" spans="1:5">
      <c r="A5" s="5"/>
      <c r="B5" s="5"/>
      <c r="C5" s="5" t="s">
        <v>69</v>
      </c>
      <c r="D5" s="5" t="s">
        <v>93</v>
      </c>
      <c r="E5" s="5" t="s">
        <v>94</v>
      </c>
    </row>
    <row r="6" ht="13.5" spans="1:5">
      <c r="A6" s="5"/>
      <c r="B6" s="5"/>
      <c r="C6" s="5"/>
      <c r="D6" s="5"/>
      <c r="E6" s="5"/>
    </row>
    <row r="7" ht="13.5" spans="1:5">
      <c r="A7" s="5" t="s">
        <v>82</v>
      </c>
      <c r="B7" s="5" t="s">
        <v>82</v>
      </c>
      <c r="C7" s="52">
        <v>1</v>
      </c>
      <c r="D7" s="52">
        <v>2</v>
      </c>
      <c r="E7" s="52">
        <v>3</v>
      </c>
    </row>
    <row r="8" ht="13.5" spans="1:5">
      <c r="A8" s="19"/>
      <c r="B8" s="53" t="s">
        <v>12</v>
      </c>
      <c r="C8" s="54">
        <f t="shared" ref="C8:C71" si="0">SUM(D8:E8)</f>
        <v>117.271</v>
      </c>
      <c r="D8" s="55">
        <f>D9+D65+D121+D177+D233+D289+D345+D401+D457</f>
        <v>1.375</v>
      </c>
      <c r="E8" s="55">
        <f>E9+E65+E121+E177+E233+E289+E345+E401+E457</f>
        <v>115.896</v>
      </c>
    </row>
    <row r="9" ht="13.5" spans="1:5">
      <c r="A9" s="56"/>
      <c r="B9" s="57" t="s">
        <v>86</v>
      </c>
      <c r="C9" s="58">
        <f t="shared" si="0"/>
        <v>18.151</v>
      </c>
      <c r="D9" s="58">
        <f>D10+D24+D52</f>
        <v>1.375</v>
      </c>
      <c r="E9" s="58">
        <f>E10+E24+E52</f>
        <v>16.776</v>
      </c>
    </row>
    <row r="10" ht="13.5" hidden="1" spans="1:5">
      <c r="A10" s="59" t="s">
        <v>95</v>
      </c>
      <c r="B10" s="60" t="s">
        <v>70</v>
      </c>
      <c r="C10" s="61">
        <f t="shared" si="0"/>
        <v>0</v>
      </c>
      <c r="D10" s="61">
        <f>SUM(D11:D23)</f>
        <v>0</v>
      </c>
      <c r="E10" s="61">
        <f>SUM(E11:E23)</f>
        <v>0</v>
      </c>
    </row>
    <row r="11" ht="13.5" hidden="1" spans="1:5">
      <c r="A11" s="62" t="s">
        <v>96</v>
      </c>
      <c r="B11" s="63" t="s">
        <v>97</v>
      </c>
      <c r="C11" s="64">
        <f t="shared" si="0"/>
        <v>0</v>
      </c>
      <c r="D11" s="64"/>
      <c r="E11" s="65"/>
    </row>
    <row r="12" ht="13.5" hidden="1" spans="1:5">
      <c r="A12" s="62" t="s">
        <v>98</v>
      </c>
      <c r="B12" s="63" t="s">
        <v>99</v>
      </c>
      <c r="C12" s="64">
        <f t="shared" si="0"/>
        <v>0</v>
      </c>
      <c r="D12" s="64"/>
      <c r="E12" s="65"/>
    </row>
    <row r="13" ht="13.5" hidden="1" spans="1:5">
      <c r="A13" s="62" t="s">
        <v>100</v>
      </c>
      <c r="B13" s="63" t="s">
        <v>101</v>
      </c>
      <c r="C13" s="64">
        <f t="shared" si="0"/>
        <v>0</v>
      </c>
      <c r="D13" s="65"/>
      <c r="E13" s="65"/>
    </row>
    <row r="14" ht="13.5" hidden="1" spans="1:5">
      <c r="A14" s="62" t="s">
        <v>102</v>
      </c>
      <c r="B14" s="63" t="s">
        <v>103</v>
      </c>
      <c r="C14" s="64">
        <f t="shared" si="0"/>
        <v>0</v>
      </c>
      <c r="D14" s="65"/>
      <c r="E14" s="65"/>
    </row>
    <row r="15" ht="13.5" hidden="1" spans="1:5">
      <c r="A15" s="62" t="s">
        <v>104</v>
      </c>
      <c r="B15" s="63" t="s">
        <v>105</v>
      </c>
      <c r="C15" s="64">
        <f t="shared" si="0"/>
        <v>0</v>
      </c>
      <c r="D15" s="65"/>
      <c r="E15" s="65"/>
    </row>
    <row r="16" ht="13.5" hidden="1" spans="1:5">
      <c r="A16" s="62" t="s">
        <v>106</v>
      </c>
      <c r="B16" s="63" t="s">
        <v>107</v>
      </c>
      <c r="C16" s="64">
        <f t="shared" si="0"/>
        <v>0</v>
      </c>
      <c r="D16" s="64"/>
      <c r="E16" s="65"/>
    </row>
    <row r="17" ht="13.5" hidden="1" spans="1:5">
      <c r="A17" s="62" t="s">
        <v>108</v>
      </c>
      <c r="B17" s="63" t="s">
        <v>109</v>
      </c>
      <c r="C17" s="64">
        <f t="shared" si="0"/>
        <v>0</v>
      </c>
      <c r="D17" s="64"/>
      <c r="E17" s="65"/>
    </row>
    <row r="18" ht="13.5" hidden="1" spans="1:5">
      <c r="A18" s="62" t="s">
        <v>110</v>
      </c>
      <c r="B18" s="63" t="s">
        <v>111</v>
      </c>
      <c r="C18" s="64">
        <f t="shared" si="0"/>
        <v>0</v>
      </c>
      <c r="D18" s="64"/>
      <c r="E18" s="65"/>
    </row>
    <row r="19" ht="13.5" hidden="1" spans="1:5">
      <c r="A19" s="62" t="s">
        <v>112</v>
      </c>
      <c r="B19" s="63" t="s">
        <v>113</v>
      </c>
      <c r="C19" s="64">
        <f t="shared" si="0"/>
        <v>0</v>
      </c>
      <c r="D19" s="64"/>
      <c r="E19" s="65"/>
    </row>
    <row r="20" ht="13.5" hidden="1" spans="1:5">
      <c r="A20" s="62" t="s">
        <v>114</v>
      </c>
      <c r="B20" s="63" t="s">
        <v>115</v>
      </c>
      <c r="C20" s="64">
        <f t="shared" si="0"/>
        <v>0</v>
      </c>
      <c r="D20" s="64"/>
      <c r="E20" s="65"/>
    </row>
    <row r="21" ht="13.5" hidden="1" spans="1:5">
      <c r="A21" s="62" t="s">
        <v>116</v>
      </c>
      <c r="B21" s="63" t="s">
        <v>117</v>
      </c>
      <c r="C21" s="64">
        <f t="shared" si="0"/>
        <v>0</v>
      </c>
      <c r="D21" s="64"/>
      <c r="E21" s="65"/>
    </row>
    <row r="22" ht="13.5" hidden="1" spans="1:5">
      <c r="A22" s="62" t="s">
        <v>118</v>
      </c>
      <c r="B22" s="63" t="s">
        <v>119</v>
      </c>
      <c r="C22" s="64">
        <f t="shared" si="0"/>
        <v>0</v>
      </c>
      <c r="D22" s="64"/>
      <c r="E22" s="65"/>
    </row>
    <row r="23" ht="13.5" hidden="1" spans="1:5">
      <c r="A23" s="62" t="s">
        <v>120</v>
      </c>
      <c r="B23" s="63" t="s">
        <v>121</v>
      </c>
      <c r="C23" s="64">
        <f t="shared" si="0"/>
        <v>0</v>
      </c>
      <c r="D23" s="64"/>
      <c r="E23" s="65"/>
    </row>
    <row r="24" ht="13.5" spans="1:5">
      <c r="A24" s="59" t="s">
        <v>122</v>
      </c>
      <c r="B24" s="60" t="s">
        <v>71</v>
      </c>
      <c r="C24" s="61">
        <f t="shared" si="0"/>
        <v>16.776</v>
      </c>
      <c r="D24" s="61">
        <f>SUM(D25:D51)</f>
        <v>0</v>
      </c>
      <c r="E24" s="61">
        <f>SUM(E25:E51)</f>
        <v>16.776</v>
      </c>
    </row>
    <row r="25" ht="13.5" spans="1:5">
      <c r="A25" s="62" t="s">
        <v>123</v>
      </c>
      <c r="B25" s="63" t="s">
        <v>124</v>
      </c>
      <c r="C25" s="64">
        <f t="shared" si="0"/>
        <v>4.776</v>
      </c>
      <c r="D25" s="64">
        <v>0</v>
      </c>
      <c r="E25" s="65">
        <v>4.776</v>
      </c>
    </row>
    <row r="26" ht="13.5" hidden="1" spans="1:5">
      <c r="A26" s="62" t="s">
        <v>125</v>
      </c>
      <c r="B26" s="63" t="s">
        <v>126</v>
      </c>
      <c r="C26" s="64">
        <f t="shared" si="0"/>
        <v>0</v>
      </c>
      <c r="D26" s="65"/>
      <c r="E26" s="64"/>
    </row>
    <row r="27" ht="13.5" hidden="1" spans="1:5">
      <c r="A27" s="62" t="s">
        <v>127</v>
      </c>
      <c r="B27" s="63" t="s">
        <v>128</v>
      </c>
      <c r="C27" s="64">
        <f t="shared" si="0"/>
        <v>0</v>
      </c>
      <c r="D27" s="65"/>
      <c r="E27" s="64"/>
    </row>
    <row r="28" ht="13.5" hidden="1" spans="1:5">
      <c r="A28" s="62" t="s">
        <v>129</v>
      </c>
      <c r="B28" s="63" t="s">
        <v>130</v>
      </c>
      <c r="C28" s="64">
        <f t="shared" si="0"/>
        <v>0</v>
      </c>
      <c r="D28" s="65"/>
      <c r="E28" s="64"/>
    </row>
    <row r="29" ht="13.5" spans="1:5">
      <c r="A29" s="62" t="s">
        <v>131</v>
      </c>
      <c r="B29" s="63" t="s">
        <v>132</v>
      </c>
      <c r="C29" s="64">
        <f t="shared" si="0"/>
        <v>4</v>
      </c>
      <c r="D29" s="64">
        <v>0</v>
      </c>
      <c r="E29" s="65">
        <v>4</v>
      </c>
    </row>
    <row r="30" ht="13.5" spans="1:5">
      <c r="A30" s="62" t="s">
        <v>133</v>
      </c>
      <c r="B30" s="63" t="s">
        <v>134</v>
      </c>
      <c r="C30" s="64">
        <f t="shared" si="0"/>
        <v>5</v>
      </c>
      <c r="D30" s="64">
        <v>0</v>
      </c>
      <c r="E30" s="66">
        <v>5</v>
      </c>
    </row>
    <row r="31" ht="13.5" spans="1:5">
      <c r="A31" s="62" t="s">
        <v>135</v>
      </c>
      <c r="B31" s="63" t="s">
        <v>136</v>
      </c>
      <c r="C31" s="64">
        <f t="shared" si="0"/>
        <v>2</v>
      </c>
      <c r="D31" s="64">
        <v>0</v>
      </c>
      <c r="E31" s="66">
        <v>2</v>
      </c>
    </row>
    <row r="32" ht="13.5" hidden="1" spans="1:5">
      <c r="A32" s="62" t="s">
        <v>137</v>
      </c>
      <c r="B32" s="63" t="s">
        <v>138</v>
      </c>
      <c r="C32" s="64">
        <f t="shared" si="0"/>
        <v>0</v>
      </c>
      <c r="D32" s="64"/>
      <c r="E32" s="64"/>
    </row>
    <row r="33" ht="13.5" hidden="1" spans="1:5">
      <c r="A33" s="62" t="s">
        <v>139</v>
      </c>
      <c r="B33" s="63" t="s">
        <v>140</v>
      </c>
      <c r="C33" s="64">
        <f t="shared" si="0"/>
        <v>0</v>
      </c>
      <c r="D33" s="64"/>
      <c r="E33" s="64"/>
    </row>
    <row r="34" ht="13.5" spans="1:5">
      <c r="A34" s="62" t="s">
        <v>141</v>
      </c>
      <c r="B34" s="63" t="s">
        <v>142</v>
      </c>
      <c r="C34" s="64">
        <f t="shared" si="0"/>
        <v>1</v>
      </c>
      <c r="D34" s="64">
        <v>0</v>
      </c>
      <c r="E34" s="66">
        <v>1</v>
      </c>
    </row>
    <row r="35" ht="13.5" hidden="1" spans="1:5">
      <c r="A35" s="62" t="s">
        <v>143</v>
      </c>
      <c r="B35" s="63" t="s">
        <v>144</v>
      </c>
      <c r="C35" s="64">
        <f t="shared" si="0"/>
        <v>0</v>
      </c>
      <c r="D35" s="64"/>
      <c r="E35" s="64"/>
    </row>
    <row r="36" ht="13.5" hidden="1" spans="1:5">
      <c r="A36" s="62" t="s">
        <v>145</v>
      </c>
      <c r="B36" s="63" t="s">
        <v>146</v>
      </c>
      <c r="C36" s="64">
        <f t="shared" si="0"/>
        <v>0</v>
      </c>
      <c r="D36" s="64"/>
      <c r="E36" s="64"/>
    </row>
    <row r="37" ht="13.5" hidden="1" spans="1:5">
      <c r="A37" s="62" t="s">
        <v>147</v>
      </c>
      <c r="B37" s="63" t="s">
        <v>148</v>
      </c>
      <c r="C37" s="64">
        <f t="shared" si="0"/>
        <v>0</v>
      </c>
      <c r="D37" s="64"/>
      <c r="E37" s="64"/>
    </row>
    <row r="38" ht="13.5" hidden="1" spans="1:5">
      <c r="A38" s="62" t="s">
        <v>149</v>
      </c>
      <c r="B38" s="63" t="s">
        <v>150</v>
      </c>
      <c r="C38" s="64">
        <f t="shared" si="0"/>
        <v>0</v>
      </c>
      <c r="D38" s="64"/>
      <c r="E38" s="64"/>
    </row>
    <row r="39" s="51" customFormat="1" hidden="1" spans="1:5">
      <c r="A39" s="62" t="s">
        <v>151</v>
      </c>
      <c r="B39" s="63" t="s">
        <v>152</v>
      </c>
      <c r="C39" s="64">
        <f t="shared" si="0"/>
        <v>0</v>
      </c>
      <c r="D39" s="64">
        <v>0</v>
      </c>
      <c r="E39" s="66"/>
    </row>
    <row r="40" ht="13.5" hidden="1" spans="1:5">
      <c r="A40" s="62" t="s">
        <v>153</v>
      </c>
      <c r="B40" s="63" t="s">
        <v>154</v>
      </c>
      <c r="C40" s="64">
        <f t="shared" si="0"/>
        <v>0</v>
      </c>
      <c r="D40" s="64"/>
      <c r="E40" s="64"/>
    </row>
    <row r="41" ht="13.5" hidden="1" spans="1:5">
      <c r="A41" s="62" t="s">
        <v>155</v>
      </c>
      <c r="B41" s="63" t="s">
        <v>156</v>
      </c>
      <c r="C41" s="64">
        <f t="shared" si="0"/>
        <v>0</v>
      </c>
      <c r="D41" s="64"/>
      <c r="E41" s="64"/>
    </row>
    <row r="42" ht="13.5" hidden="1" spans="1:5">
      <c r="A42" s="62" t="s">
        <v>157</v>
      </c>
      <c r="B42" s="63" t="s">
        <v>158</v>
      </c>
      <c r="C42" s="64">
        <f t="shared" si="0"/>
        <v>0</v>
      </c>
      <c r="D42" s="64"/>
      <c r="E42" s="64"/>
    </row>
    <row r="43" ht="13.5" hidden="1" spans="1:5">
      <c r="A43" s="62" t="s">
        <v>159</v>
      </c>
      <c r="B43" s="63" t="s">
        <v>160</v>
      </c>
      <c r="C43" s="64">
        <f t="shared" si="0"/>
        <v>0</v>
      </c>
      <c r="D43" s="64"/>
      <c r="E43" s="64"/>
    </row>
    <row r="44" ht="13.5" hidden="1" spans="1:5">
      <c r="A44" s="62" t="s">
        <v>161</v>
      </c>
      <c r="B44" s="63" t="s">
        <v>162</v>
      </c>
      <c r="C44" s="64">
        <f t="shared" si="0"/>
        <v>0</v>
      </c>
      <c r="D44" s="64"/>
      <c r="E44" s="64"/>
    </row>
    <row r="45" ht="13.5" hidden="1" spans="1:5">
      <c r="A45" s="62" t="s">
        <v>163</v>
      </c>
      <c r="B45" s="63" t="s">
        <v>164</v>
      </c>
      <c r="C45" s="64">
        <f t="shared" si="0"/>
        <v>0</v>
      </c>
      <c r="D45" s="64"/>
      <c r="E45" s="64"/>
    </row>
    <row r="46" ht="13.5" hidden="1" spans="1:5">
      <c r="A46" s="62" t="s">
        <v>165</v>
      </c>
      <c r="B46" s="63" t="s">
        <v>166</v>
      </c>
      <c r="C46" s="64">
        <f t="shared" si="0"/>
        <v>0</v>
      </c>
      <c r="D46" s="64"/>
      <c r="E46" s="64"/>
    </row>
    <row r="47" ht="13.5" hidden="1" spans="1:5">
      <c r="A47" s="62" t="s">
        <v>167</v>
      </c>
      <c r="B47" s="63" t="s">
        <v>168</v>
      </c>
      <c r="C47" s="64">
        <f t="shared" si="0"/>
        <v>0</v>
      </c>
      <c r="D47" s="64"/>
      <c r="E47" s="64"/>
    </row>
    <row r="48" ht="13.5" hidden="1" spans="1:5">
      <c r="A48" s="62" t="s">
        <v>169</v>
      </c>
      <c r="B48" s="63" t="s">
        <v>170</v>
      </c>
      <c r="C48" s="64">
        <f t="shared" si="0"/>
        <v>0</v>
      </c>
      <c r="D48" s="64"/>
      <c r="E48" s="64"/>
    </row>
    <row r="49" ht="13.5" hidden="1" spans="1:5">
      <c r="A49" s="62" t="s">
        <v>171</v>
      </c>
      <c r="B49" s="63" t="s">
        <v>172</v>
      </c>
      <c r="C49" s="64">
        <f t="shared" si="0"/>
        <v>0</v>
      </c>
      <c r="D49" s="64"/>
      <c r="E49" s="64"/>
    </row>
    <row r="50" ht="13.5" hidden="1" spans="1:5">
      <c r="A50" s="62" t="s">
        <v>173</v>
      </c>
      <c r="B50" s="63" t="s">
        <v>174</v>
      </c>
      <c r="C50" s="64">
        <f t="shared" si="0"/>
        <v>0</v>
      </c>
      <c r="D50" s="64"/>
      <c r="E50" s="64"/>
    </row>
    <row r="51" ht="13.5" hidden="1" spans="1:5">
      <c r="A51" s="62" t="s">
        <v>175</v>
      </c>
      <c r="B51" s="63" t="s">
        <v>176</v>
      </c>
      <c r="C51" s="64">
        <f t="shared" si="0"/>
        <v>0</v>
      </c>
      <c r="D51" s="64"/>
      <c r="E51" s="64"/>
    </row>
    <row r="52" ht="13.5" spans="1:5">
      <c r="A52" s="59" t="s">
        <v>177</v>
      </c>
      <c r="B52" s="60" t="s">
        <v>72</v>
      </c>
      <c r="C52" s="61">
        <f t="shared" si="0"/>
        <v>1.375</v>
      </c>
      <c r="D52" s="67">
        <f>SUM(D53:D64)</f>
        <v>1.375</v>
      </c>
      <c r="E52" s="67">
        <f>SUM(E53:E64)</f>
        <v>0</v>
      </c>
    </row>
    <row r="53" ht="13.5" hidden="1" spans="1:5">
      <c r="A53" s="62" t="s">
        <v>178</v>
      </c>
      <c r="B53" s="63" t="s">
        <v>179</v>
      </c>
      <c r="C53" s="64">
        <f t="shared" si="0"/>
        <v>0</v>
      </c>
      <c r="D53" s="64"/>
      <c r="E53" s="64"/>
    </row>
    <row r="54" ht="13.5" hidden="1" spans="1:5">
      <c r="A54" s="62" t="s">
        <v>180</v>
      </c>
      <c r="B54" s="63" t="s">
        <v>181</v>
      </c>
      <c r="C54" s="64">
        <f t="shared" si="0"/>
        <v>0</v>
      </c>
      <c r="D54" s="64"/>
      <c r="E54" s="64"/>
    </row>
    <row r="55" ht="13.5" hidden="1" spans="1:5">
      <c r="A55" s="62" t="s">
        <v>182</v>
      </c>
      <c r="B55" s="63" t="s">
        <v>183</v>
      </c>
      <c r="C55" s="64">
        <f t="shared" si="0"/>
        <v>0</v>
      </c>
      <c r="D55" s="64"/>
      <c r="E55" s="64"/>
    </row>
    <row r="56" ht="13.5" hidden="1" spans="1:5">
      <c r="A56" s="62" t="s">
        <v>184</v>
      </c>
      <c r="B56" s="63" t="s">
        <v>185</v>
      </c>
      <c r="C56" s="64">
        <f t="shared" si="0"/>
        <v>0</v>
      </c>
      <c r="D56" s="64"/>
      <c r="E56" s="64"/>
    </row>
    <row r="57" ht="13.5" hidden="1" spans="1:5">
      <c r="A57" s="62" t="s">
        <v>186</v>
      </c>
      <c r="B57" s="63" t="s">
        <v>187</v>
      </c>
      <c r="C57" s="64">
        <f t="shared" si="0"/>
        <v>0</v>
      </c>
      <c r="D57" s="64"/>
      <c r="E57" s="64"/>
    </row>
    <row r="58" ht="13.5" hidden="1" spans="1:5">
      <c r="A58" s="62" t="s">
        <v>188</v>
      </c>
      <c r="B58" s="63" t="s">
        <v>189</v>
      </c>
      <c r="C58" s="64">
        <f t="shared" si="0"/>
        <v>0</v>
      </c>
      <c r="D58" s="64"/>
      <c r="E58" s="64"/>
    </row>
    <row r="59" ht="13.5" hidden="1" spans="1:5">
      <c r="A59" s="62" t="s">
        <v>190</v>
      </c>
      <c r="B59" s="63" t="s">
        <v>191</v>
      </c>
      <c r="C59" s="64">
        <f t="shared" si="0"/>
        <v>0</v>
      </c>
      <c r="D59" s="64"/>
      <c r="E59" s="64"/>
    </row>
    <row r="60" ht="13.5" spans="1:5">
      <c r="A60" s="62" t="s">
        <v>192</v>
      </c>
      <c r="B60" s="63" t="s">
        <v>193</v>
      </c>
      <c r="C60" s="64">
        <f t="shared" si="0"/>
        <v>1.375</v>
      </c>
      <c r="D60" s="66">
        <v>1.375</v>
      </c>
      <c r="E60" s="64">
        <v>0</v>
      </c>
    </row>
    <row r="61" ht="13.5" hidden="1" spans="1:5">
      <c r="A61" s="62" t="s">
        <v>194</v>
      </c>
      <c r="B61" s="63" t="s">
        <v>195</v>
      </c>
      <c r="C61" s="64">
        <f t="shared" si="0"/>
        <v>0</v>
      </c>
      <c r="D61" s="64"/>
      <c r="E61" s="64"/>
    </row>
    <row r="62" ht="13.5" hidden="1" spans="1:5">
      <c r="A62" s="62" t="s">
        <v>196</v>
      </c>
      <c r="B62" s="63" t="s">
        <v>197</v>
      </c>
      <c r="C62" s="64">
        <f t="shared" si="0"/>
        <v>0</v>
      </c>
      <c r="D62" s="64"/>
      <c r="E62" s="64"/>
    </row>
    <row r="63" ht="13.5" hidden="1" spans="1:5">
      <c r="A63" s="62" t="s">
        <v>198</v>
      </c>
      <c r="B63" s="63" t="s">
        <v>199</v>
      </c>
      <c r="C63" s="64">
        <f t="shared" si="0"/>
        <v>0</v>
      </c>
      <c r="D63" s="64"/>
      <c r="E63" s="64"/>
    </row>
    <row r="64" ht="13.5" hidden="1" spans="1:5">
      <c r="A64" s="62" t="s">
        <v>200</v>
      </c>
      <c r="B64" s="63" t="s">
        <v>201</v>
      </c>
      <c r="C64" s="64">
        <f t="shared" si="0"/>
        <v>0</v>
      </c>
      <c r="D64" s="64"/>
      <c r="E64" s="64"/>
    </row>
    <row r="65" ht="13.5" spans="1:5">
      <c r="A65" s="56"/>
      <c r="B65" s="57" t="s">
        <v>88</v>
      </c>
      <c r="C65" s="58">
        <f t="shared" si="0"/>
        <v>99.12</v>
      </c>
      <c r="D65" s="68">
        <f>D66+D80+D108</f>
        <v>0</v>
      </c>
      <c r="E65" s="68">
        <f>E66+E80+E108</f>
        <v>99.12</v>
      </c>
    </row>
    <row r="66" ht="13.5" hidden="1" spans="1:5">
      <c r="A66" s="59" t="s">
        <v>95</v>
      </c>
      <c r="B66" s="60" t="s">
        <v>70</v>
      </c>
      <c r="C66" s="61">
        <f t="shared" si="0"/>
        <v>0</v>
      </c>
      <c r="D66" s="67">
        <f>SUM(D67:D79)</f>
        <v>0</v>
      </c>
      <c r="E66" s="67">
        <f>SUM(E67:E79)</f>
        <v>0</v>
      </c>
    </row>
    <row r="67" ht="13.5" hidden="1" spans="1:5">
      <c r="A67" s="62" t="s">
        <v>96</v>
      </c>
      <c r="B67" s="63" t="s">
        <v>97</v>
      </c>
      <c r="C67" s="64">
        <f t="shared" si="0"/>
        <v>0</v>
      </c>
      <c r="D67" s="64"/>
      <c r="E67" s="66"/>
    </row>
    <row r="68" ht="13.5" hidden="1" spans="1:5">
      <c r="A68" s="62" t="s">
        <v>98</v>
      </c>
      <c r="B68" s="63" t="s">
        <v>99</v>
      </c>
      <c r="C68" s="64">
        <f t="shared" si="0"/>
        <v>0</v>
      </c>
      <c r="D68" s="64"/>
      <c r="E68" s="66"/>
    </row>
    <row r="69" ht="13.5" hidden="1" spans="1:5">
      <c r="A69" s="62" t="s">
        <v>100</v>
      </c>
      <c r="B69" s="63" t="s">
        <v>101</v>
      </c>
      <c r="C69" s="64">
        <f t="shared" si="0"/>
        <v>0</v>
      </c>
      <c r="D69" s="64"/>
      <c r="E69" s="66"/>
    </row>
    <row r="70" ht="13.5" hidden="1" spans="1:5">
      <c r="A70" s="62" t="s">
        <v>102</v>
      </c>
      <c r="B70" s="63" t="s">
        <v>103</v>
      </c>
      <c r="C70" s="64">
        <f t="shared" si="0"/>
        <v>0</v>
      </c>
      <c r="D70" s="64"/>
      <c r="E70" s="66"/>
    </row>
    <row r="71" ht="13.5" hidden="1" spans="1:5">
      <c r="A71" s="62" t="s">
        <v>104</v>
      </c>
      <c r="B71" s="63" t="s">
        <v>105</v>
      </c>
      <c r="C71" s="64">
        <f t="shared" si="0"/>
        <v>0</v>
      </c>
      <c r="D71" s="64"/>
      <c r="E71" s="66"/>
    </row>
    <row r="72" ht="13.5" hidden="1" spans="1:5">
      <c r="A72" s="62" t="s">
        <v>106</v>
      </c>
      <c r="B72" s="63" t="s">
        <v>107</v>
      </c>
      <c r="C72" s="64">
        <f t="shared" ref="C72:C120" si="1">SUM(D72:E72)</f>
        <v>0</v>
      </c>
      <c r="D72" s="64"/>
      <c r="E72" s="66"/>
    </row>
    <row r="73" ht="13.5" hidden="1" spans="1:5">
      <c r="A73" s="62" t="s">
        <v>108</v>
      </c>
      <c r="B73" s="63" t="s">
        <v>109</v>
      </c>
      <c r="C73" s="64">
        <f t="shared" si="1"/>
        <v>0</v>
      </c>
      <c r="D73" s="64"/>
      <c r="E73" s="66"/>
    </row>
    <row r="74" ht="13.5" hidden="1" spans="1:5">
      <c r="A74" s="62" t="s">
        <v>110</v>
      </c>
      <c r="B74" s="63" t="s">
        <v>111</v>
      </c>
      <c r="C74" s="64">
        <f t="shared" si="1"/>
        <v>0</v>
      </c>
      <c r="D74" s="64"/>
      <c r="E74" s="66"/>
    </row>
    <row r="75" ht="13.5" hidden="1" spans="1:5">
      <c r="A75" s="62" t="s">
        <v>112</v>
      </c>
      <c r="B75" s="63" t="s">
        <v>113</v>
      </c>
      <c r="C75" s="64">
        <f t="shared" si="1"/>
        <v>0</v>
      </c>
      <c r="D75" s="64"/>
      <c r="E75" s="66"/>
    </row>
    <row r="76" ht="13.5" hidden="1" spans="1:5">
      <c r="A76" s="62" t="s">
        <v>114</v>
      </c>
      <c r="B76" s="63" t="s">
        <v>115</v>
      </c>
      <c r="C76" s="64">
        <f t="shared" si="1"/>
        <v>0</v>
      </c>
      <c r="D76" s="64"/>
      <c r="E76" s="66"/>
    </row>
    <row r="77" ht="13.5" hidden="1" spans="1:5">
      <c r="A77" s="62" t="s">
        <v>116</v>
      </c>
      <c r="B77" s="63" t="s">
        <v>117</v>
      </c>
      <c r="C77" s="64">
        <f t="shared" si="1"/>
        <v>0</v>
      </c>
      <c r="D77" s="64"/>
      <c r="E77" s="66"/>
    </row>
    <row r="78" ht="13.5" hidden="1" spans="1:5">
      <c r="A78" s="62" t="s">
        <v>118</v>
      </c>
      <c r="B78" s="63" t="s">
        <v>119</v>
      </c>
      <c r="C78" s="64">
        <f t="shared" si="1"/>
        <v>0</v>
      </c>
      <c r="D78" s="64"/>
      <c r="E78" s="66"/>
    </row>
    <row r="79" ht="13.5" hidden="1" spans="1:5">
      <c r="A79" s="62" t="s">
        <v>120</v>
      </c>
      <c r="B79" s="63" t="s">
        <v>121</v>
      </c>
      <c r="C79" s="64">
        <f t="shared" si="1"/>
        <v>0</v>
      </c>
      <c r="D79" s="64"/>
      <c r="E79" s="66"/>
    </row>
    <row r="80" ht="13.5" spans="1:5">
      <c r="A80" s="59" t="s">
        <v>122</v>
      </c>
      <c r="B80" s="60" t="s">
        <v>71</v>
      </c>
      <c r="C80" s="61">
        <f t="shared" si="1"/>
        <v>99.12</v>
      </c>
      <c r="D80" s="67">
        <f>SUM(D81:D107)</f>
        <v>0</v>
      </c>
      <c r="E80" s="67">
        <f>SUM(E81:E107)</f>
        <v>99.12</v>
      </c>
    </row>
    <row r="81" ht="13.5" spans="1:5">
      <c r="A81" s="62" t="s">
        <v>123</v>
      </c>
      <c r="B81" s="63" t="s">
        <v>124</v>
      </c>
      <c r="C81" s="64">
        <f t="shared" si="1"/>
        <v>16.12</v>
      </c>
      <c r="D81" s="66"/>
      <c r="E81" s="66">
        <v>16.12</v>
      </c>
    </row>
    <row r="82" ht="13.5" hidden="1" spans="1:5">
      <c r="A82" s="62" t="s">
        <v>125</v>
      </c>
      <c r="B82" s="63" t="s">
        <v>126</v>
      </c>
      <c r="C82" s="64">
        <f t="shared" si="1"/>
        <v>0</v>
      </c>
      <c r="D82" s="66"/>
      <c r="E82" s="66"/>
    </row>
    <row r="83" ht="13.5" hidden="1" spans="1:5">
      <c r="A83" s="62" t="s">
        <v>127</v>
      </c>
      <c r="B83" s="63" t="s">
        <v>128</v>
      </c>
      <c r="C83" s="64">
        <f t="shared" si="1"/>
        <v>0</v>
      </c>
      <c r="D83" s="66"/>
      <c r="E83" s="66"/>
    </row>
    <row r="84" ht="13.5" hidden="1" spans="1:5">
      <c r="A84" s="62" t="s">
        <v>129</v>
      </c>
      <c r="B84" s="63" t="s">
        <v>130</v>
      </c>
      <c r="C84" s="64">
        <f t="shared" si="1"/>
        <v>0</v>
      </c>
      <c r="D84" s="66"/>
      <c r="E84" s="66"/>
    </row>
    <row r="85" ht="13.5" spans="1:5">
      <c r="A85" s="62" t="s">
        <v>131</v>
      </c>
      <c r="B85" s="63" t="s">
        <v>132</v>
      </c>
      <c r="C85" s="64">
        <f t="shared" si="1"/>
        <v>21</v>
      </c>
      <c r="D85" s="66"/>
      <c r="E85" s="66">
        <v>21</v>
      </c>
    </row>
    <row r="86" ht="13.5" spans="1:5">
      <c r="A86" s="62" t="s">
        <v>133</v>
      </c>
      <c r="B86" s="63" t="s">
        <v>134</v>
      </c>
      <c r="C86" s="64">
        <f t="shared" si="1"/>
        <v>51</v>
      </c>
      <c r="D86" s="66"/>
      <c r="E86" s="66">
        <v>51</v>
      </c>
    </row>
    <row r="87" ht="13.5" spans="1:5">
      <c r="A87" s="62" t="s">
        <v>135</v>
      </c>
      <c r="B87" s="63" t="s">
        <v>136</v>
      </c>
      <c r="C87" s="64">
        <f t="shared" si="1"/>
        <v>8</v>
      </c>
      <c r="D87" s="66"/>
      <c r="E87" s="66">
        <v>8</v>
      </c>
    </row>
    <row r="88" ht="13.5" hidden="1" spans="1:5">
      <c r="A88" s="62" t="s">
        <v>137</v>
      </c>
      <c r="B88" s="63" t="s">
        <v>138</v>
      </c>
      <c r="C88" s="64">
        <f t="shared" si="1"/>
        <v>0</v>
      </c>
      <c r="D88" s="66"/>
      <c r="E88" s="66"/>
    </row>
    <row r="89" ht="13.5" hidden="1" spans="1:5">
      <c r="A89" s="62" t="s">
        <v>139</v>
      </c>
      <c r="B89" s="63" t="s">
        <v>140</v>
      </c>
      <c r="C89" s="64">
        <f t="shared" si="1"/>
        <v>0</v>
      </c>
      <c r="D89" s="66"/>
      <c r="E89" s="66"/>
    </row>
    <row r="90" ht="13.5" spans="1:5">
      <c r="A90" s="62" t="s">
        <v>141</v>
      </c>
      <c r="B90" s="63" t="s">
        <v>142</v>
      </c>
      <c r="C90" s="64">
        <f t="shared" si="1"/>
        <v>3</v>
      </c>
      <c r="D90" s="66"/>
      <c r="E90" s="66">
        <v>3</v>
      </c>
    </row>
    <row r="91" ht="13.5" hidden="1" spans="1:5">
      <c r="A91" s="62" t="s">
        <v>143</v>
      </c>
      <c r="B91" s="63" t="s">
        <v>144</v>
      </c>
      <c r="C91" s="64">
        <f t="shared" si="1"/>
        <v>0</v>
      </c>
      <c r="D91" s="66"/>
      <c r="E91" s="66"/>
    </row>
    <row r="92" ht="13.5" hidden="1" spans="1:5">
      <c r="A92" s="62" t="s">
        <v>145</v>
      </c>
      <c r="B92" s="63" t="s">
        <v>146</v>
      </c>
      <c r="C92" s="64">
        <f t="shared" si="1"/>
        <v>0</v>
      </c>
      <c r="D92" s="66"/>
      <c r="E92" s="66"/>
    </row>
    <row r="93" ht="13.5" hidden="1" spans="1:5">
      <c r="A93" s="62" t="s">
        <v>147</v>
      </c>
      <c r="B93" s="63" t="s">
        <v>148</v>
      </c>
      <c r="C93" s="64">
        <f t="shared" si="1"/>
        <v>0</v>
      </c>
      <c r="D93" s="66"/>
      <c r="E93" s="66"/>
    </row>
    <row r="94" ht="13.5" hidden="1" spans="1:5">
      <c r="A94" s="62" t="s">
        <v>149</v>
      </c>
      <c r="B94" s="63" t="s">
        <v>150</v>
      </c>
      <c r="C94" s="64">
        <f t="shared" si="1"/>
        <v>0</v>
      </c>
      <c r="D94" s="66"/>
      <c r="E94" s="66"/>
    </row>
    <row r="95" s="51" customFormat="1" hidden="1" spans="1:5">
      <c r="A95" s="62" t="s">
        <v>151</v>
      </c>
      <c r="B95" s="63" t="s">
        <v>152</v>
      </c>
      <c r="C95" s="64">
        <f t="shared" si="1"/>
        <v>0</v>
      </c>
      <c r="D95" s="66"/>
      <c r="E95" s="66"/>
    </row>
    <row r="96" ht="13.5" hidden="1" spans="1:5">
      <c r="A96" s="62" t="s">
        <v>153</v>
      </c>
      <c r="B96" s="63" t="s">
        <v>154</v>
      </c>
      <c r="C96" s="64">
        <f t="shared" si="1"/>
        <v>0</v>
      </c>
      <c r="D96" s="66"/>
      <c r="E96" s="66"/>
    </row>
    <row r="97" ht="13.5" hidden="1" spans="1:5">
      <c r="A97" s="62" t="s">
        <v>155</v>
      </c>
      <c r="B97" s="63" t="s">
        <v>156</v>
      </c>
      <c r="C97" s="64">
        <f t="shared" si="1"/>
        <v>0</v>
      </c>
      <c r="D97" s="66"/>
      <c r="E97" s="66"/>
    </row>
    <row r="98" ht="13.5" hidden="1" spans="1:5">
      <c r="A98" s="62" t="s">
        <v>157</v>
      </c>
      <c r="B98" s="63" t="s">
        <v>158</v>
      </c>
      <c r="C98" s="64">
        <f t="shared" si="1"/>
        <v>0</v>
      </c>
      <c r="D98" s="66"/>
      <c r="E98" s="66"/>
    </row>
    <row r="99" ht="13.5" hidden="1" spans="1:5">
      <c r="A99" s="62" t="s">
        <v>159</v>
      </c>
      <c r="B99" s="63" t="s">
        <v>160</v>
      </c>
      <c r="C99" s="64">
        <f t="shared" si="1"/>
        <v>0</v>
      </c>
      <c r="D99" s="66"/>
      <c r="E99" s="66"/>
    </row>
    <row r="100" ht="13.5" hidden="1" spans="1:5">
      <c r="A100" s="62" t="s">
        <v>161</v>
      </c>
      <c r="B100" s="63" t="s">
        <v>162</v>
      </c>
      <c r="C100" s="64">
        <f t="shared" si="1"/>
        <v>0</v>
      </c>
      <c r="D100" s="66"/>
      <c r="E100" s="66"/>
    </row>
    <row r="101" ht="13.5" hidden="1" spans="1:5">
      <c r="A101" s="62" t="s">
        <v>163</v>
      </c>
      <c r="B101" s="63" t="s">
        <v>164</v>
      </c>
      <c r="C101" s="64">
        <f t="shared" si="1"/>
        <v>0</v>
      </c>
      <c r="D101" s="66"/>
      <c r="E101" s="66"/>
    </row>
    <row r="102" ht="13.5" hidden="1" spans="1:5">
      <c r="A102" s="62" t="s">
        <v>165</v>
      </c>
      <c r="B102" s="63" t="s">
        <v>166</v>
      </c>
      <c r="C102" s="64">
        <f t="shared" si="1"/>
        <v>0</v>
      </c>
      <c r="D102" s="66"/>
      <c r="E102" s="66"/>
    </row>
    <row r="103" ht="13.5" hidden="1" spans="1:5">
      <c r="A103" s="62" t="s">
        <v>167</v>
      </c>
      <c r="B103" s="63" t="s">
        <v>168</v>
      </c>
      <c r="C103" s="64">
        <f t="shared" si="1"/>
        <v>0</v>
      </c>
      <c r="D103" s="66"/>
      <c r="E103" s="66"/>
    </row>
    <row r="104" ht="13.5" hidden="1" spans="1:5">
      <c r="A104" s="62" t="s">
        <v>169</v>
      </c>
      <c r="B104" s="63" t="s">
        <v>170</v>
      </c>
      <c r="C104" s="64">
        <f t="shared" si="1"/>
        <v>0</v>
      </c>
      <c r="D104" s="66"/>
      <c r="E104" s="66"/>
    </row>
    <row r="105" ht="13.5" hidden="1" spans="1:5">
      <c r="A105" s="62" t="s">
        <v>171</v>
      </c>
      <c r="B105" s="63" t="s">
        <v>172</v>
      </c>
      <c r="C105" s="64">
        <f t="shared" si="1"/>
        <v>0</v>
      </c>
      <c r="D105" s="66"/>
      <c r="E105" s="66"/>
    </row>
    <row r="106" ht="13.5" hidden="1" spans="1:5">
      <c r="A106" s="62" t="s">
        <v>173</v>
      </c>
      <c r="B106" s="63" t="s">
        <v>174</v>
      </c>
      <c r="C106" s="64">
        <f t="shared" si="1"/>
        <v>0</v>
      </c>
      <c r="D106" s="66"/>
      <c r="E106" s="66"/>
    </row>
    <row r="107" ht="13.5" hidden="1" spans="1:5">
      <c r="A107" s="62" t="s">
        <v>175</v>
      </c>
      <c r="B107" s="63" t="s">
        <v>176</v>
      </c>
      <c r="C107" s="64">
        <f t="shared" si="1"/>
        <v>0</v>
      </c>
      <c r="D107" s="66"/>
      <c r="E107" s="66"/>
    </row>
    <row r="108" ht="13.5" hidden="1" spans="1:5">
      <c r="A108" s="59" t="s">
        <v>177</v>
      </c>
      <c r="B108" s="60" t="s">
        <v>72</v>
      </c>
      <c r="C108" s="61">
        <f t="shared" si="1"/>
        <v>0</v>
      </c>
      <c r="D108" s="67">
        <f>SUM(D109:D120)</f>
        <v>0</v>
      </c>
      <c r="E108" s="67">
        <f>SUM(E109:E120)</f>
        <v>0</v>
      </c>
    </row>
    <row r="109" ht="13.5" hidden="1" spans="1:5">
      <c r="A109" s="62" t="s">
        <v>178</v>
      </c>
      <c r="B109" s="63" t="s">
        <v>179</v>
      </c>
      <c r="C109" s="64">
        <f t="shared" si="1"/>
        <v>0</v>
      </c>
      <c r="D109" s="66"/>
      <c r="E109" s="66"/>
    </row>
    <row r="110" ht="13.5" hidden="1" spans="1:5">
      <c r="A110" s="62" t="s">
        <v>180</v>
      </c>
      <c r="B110" s="63" t="s">
        <v>181</v>
      </c>
      <c r="C110" s="64">
        <f t="shared" si="1"/>
        <v>0</v>
      </c>
      <c r="D110" s="66"/>
      <c r="E110" s="66"/>
    </row>
    <row r="111" ht="13.5" hidden="1" spans="1:5">
      <c r="A111" s="62" t="s">
        <v>182</v>
      </c>
      <c r="B111" s="63" t="s">
        <v>183</v>
      </c>
      <c r="C111" s="64">
        <f t="shared" si="1"/>
        <v>0</v>
      </c>
      <c r="D111" s="66"/>
      <c r="E111" s="66"/>
    </row>
    <row r="112" ht="13.5" hidden="1" spans="1:5">
      <c r="A112" s="62" t="s">
        <v>184</v>
      </c>
      <c r="B112" s="63" t="s">
        <v>185</v>
      </c>
      <c r="C112" s="64">
        <f t="shared" si="1"/>
        <v>0</v>
      </c>
      <c r="D112" s="66"/>
      <c r="E112" s="66"/>
    </row>
    <row r="113" ht="13.5" hidden="1" spans="1:5">
      <c r="A113" s="62" t="s">
        <v>186</v>
      </c>
      <c r="B113" s="63" t="s">
        <v>187</v>
      </c>
      <c r="C113" s="64">
        <f t="shared" si="1"/>
        <v>0</v>
      </c>
      <c r="D113" s="66"/>
      <c r="E113" s="66"/>
    </row>
    <row r="114" ht="13.5" hidden="1" spans="1:5">
      <c r="A114" s="62" t="s">
        <v>188</v>
      </c>
      <c r="B114" s="63" t="s">
        <v>189</v>
      </c>
      <c r="C114" s="64">
        <f t="shared" si="1"/>
        <v>0</v>
      </c>
      <c r="D114" s="66"/>
      <c r="E114" s="66"/>
    </row>
    <row r="115" ht="13.5" hidden="1" spans="1:5">
      <c r="A115" s="62" t="s">
        <v>190</v>
      </c>
      <c r="B115" s="63" t="s">
        <v>191</v>
      </c>
      <c r="C115" s="64">
        <f t="shared" si="1"/>
        <v>0</v>
      </c>
      <c r="D115" s="66"/>
      <c r="E115" s="66"/>
    </row>
    <row r="116" ht="13.5" hidden="1" spans="1:5">
      <c r="A116" s="62" t="s">
        <v>192</v>
      </c>
      <c r="B116" s="63" t="s">
        <v>193</v>
      </c>
      <c r="C116" s="64">
        <f t="shared" si="1"/>
        <v>0</v>
      </c>
      <c r="D116" s="66"/>
      <c r="E116" s="66"/>
    </row>
    <row r="117" ht="13.5" hidden="1" spans="1:5">
      <c r="A117" s="62" t="s">
        <v>194</v>
      </c>
      <c r="B117" s="63" t="s">
        <v>195</v>
      </c>
      <c r="C117" s="64">
        <f t="shared" si="1"/>
        <v>0</v>
      </c>
      <c r="D117" s="66"/>
      <c r="E117" s="66"/>
    </row>
    <row r="118" ht="13.5" hidden="1" spans="1:5">
      <c r="A118" s="62" t="s">
        <v>196</v>
      </c>
      <c r="B118" s="63" t="s">
        <v>197</v>
      </c>
      <c r="C118" s="64">
        <f t="shared" si="1"/>
        <v>0</v>
      </c>
      <c r="D118" s="66"/>
      <c r="E118" s="66"/>
    </row>
    <row r="119" ht="13.5" hidden="1" spans="1:5">
      <c r="A119" s="62" t="s">
        <v>198</v>
      </c>
      <c r="B119" s="63" t="s">
        <v>199</v>
      </c>
      <c r="C119" s="64">
        <f t="shared" si="1"/>
        <v>0</v>
      </c>
      <c r="D119" s="66"/>
      <c r="E119" s="66"/>
    </row>
    <row r="120" ht="13.5" hidden="1" spans="1:5">
      <c r="A120" s="62" t="s">
        <v>200</v>
      </c>
      <c r="B120" s="63" t="s">
        <v>201</v>
      </c>
      <c r="C120" s="64">
        <f t="shared" si="1"/>
        <v>0</v>
      </c>
      <c r="D120" s="66"/>
      <c r="E120" s="66"/>
    </row>
  </sheetData>
  <autoFilter ref="A5:E120">
    <filterColumn colId="2">
      <filters>
        <filter val="16.12"/>
        <filter val="99.12"/>
        <filter val="18.15"/>
        <filter val="小计"/>
        <filter val="117.27"/>
        <filter val="1.38"/>
        <filter val="4.78"/>
        <filter val="16.78"/>
        <filter val="1.00"/>
        <filter val="2.00"/>
        <filter val="3.00"/>
        <filter val="4.00"/>
        <filter val="5.00"/>
        <filter val="8.00"/>
        <filter val="21.00"/>
        <filter val="51.00"/>
        <filter val="1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1.85" right="0.751388888888889" top="0.472222222222222" bottom="0.550694444444444" header="0.786805555555556" footer="0.511805555555556"/>
  <pageSetup paperSize="9" orientation="landscape" horizontalDpi="600"/>
  <headerFooter alignWithMargins="0" scaleWithDoc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32" sqref="C32"/>
    </sheetView>
  </sheetViews>
  <sheetFormatPr defaultColWidth="10" defaultRowHeight="13.5" outlineLevelCol="2"/>
  <cols>
    <col min="1" max="1" width="44.1333333333333" customWidth="1"/>
    <col min="2" max="2" width="29.3833333333333" customWidth="1"/>
    <col min="3" max="3" width="29.8833333333333" customWidth="1"/>
    <col min="4" max="4" width="9.75" customWidth="1"/>
  </cols>
  <sheetData>
    <row r="1" ht="14.25" customHeight="1" spans="1:3">
      <c r="A1" s="24"/>
      <c r="B1" s="24"/>
      <c r="C1" s="31" t="s">
        <v>202</v>
      </c>
    </row>
    <row r="2" ht="29.45" customHeight="1" spans="1:3">
      <c r="A2" s="25" t="s">
        <v>203</v>
      </c>
      <c r="B2" s="25"/>
      <c r="C2" s="25"/>
    </row>
    <row r="3" ht="14.25" customHeight="1" spans="1:3">
      <c r="A3" s="24"/>
      <c r="B3" s="24"/>
      <c r="C3" s="31" t="s">
        <v>6</v>
      </c>
    </row>
    <row r="4" ht="31.7" customHeight="1" spans="1:3">
      <c r="A4" s="43" t="s">
        <v>204</v>
      </c>
      <c r="B4" s="43" t="s">
        <v>205</v>
      </c>
      <c r="C4" s="43" t="s">
        <v>206</v>
      </c>
    </row>
    <row r="5" ht="17.1" customHeight="1" spans="1:3">
      <c r="A5" s="43" t="s">
        <v>82</v>
      </c>
      <c r="B5" s="44">
        <v>1</v>
      </c>
      <c r="C5" s="44">
        <v>2</v>
      </c>
    </row>
    <row r="6" ht="17.1" customHeight="1" spans="1:3">
      <c r="A6" s="43" t="s">
        <v>12</v>
      </c>
      <c r="B6" s="50">
        <f>B7+B14+B13</f>
        <v>0</v>
      </c>
      <c r="C6" s="50">
        <f>C7+C14+C13</f>
        <v>0</v>
      </c>
    </row>
    <row r="7" ht="17.1" customHeight="1" spans="1:3">
      <c r="A7" s="44" t="s">
        <v>207</v>
      </c>
      <c r="B7" s="50">
        <v>0</v>
      </c>
      <c r="C7" s="50">
        <v>0</v>
      </c>
    </row>
    <row r="8" ht="17.1" customHeight="1" spans="1:3">
      <c r="A8" s="44" t="s">
        <v>208</v>
      </c>
      <c r="B8" s="50">
        <v>0</v>
      </c>
      <c r="C8" s="50">
        <v>0</v>
      </c>
    </row>
    <row r="9" ht="17.1" customHeight="1" spans="1:3">
      <c r="A9" s="44" t="s">
        <v>209</v>
      </c>
      <c r="B9" s="50">
        <v>0</v>
      </c>
      <c r="C9" s="50">
        <v>0</v>
      </c>
    </row>
    <row r="10" ht="17.1" customHeight="1" spans="1:3">
      <c r="A10" s="44" t="s">
        <v>210</v>
      </c>
      <c r="B10" s="50">
        <v>0</v>
      </c>
      <c r="C10" s="50">
        <v>0</v>
      </c>
    </row>
    <row r="11" ht="17.1" customHeight="1" spans="1:3">
      <c r="A11" s="44" t="s">
        <v>211</v>
      </c>
      <c r="B11" s="50">
        <v>0</v>
      </c>
      <c r="C11" s="50">
        <v>0</v>
      </c>
    </row>
    <row r="12" ht="17.1" customHeight="1" spans="1:3">
      <c r="A12" s="44" t="s">
        <v>212</v>
      </c>
      <c r="B12" s="50">
        <v>0</v>
      </c>
      <c r="C12" s="50">
        <v>0</v>
      </c>
    </row>
    <row r="13" ht="17.1" customHeight="1" spans="1:3">
      <c r="A13" s="44" t="s">
        <v>213</v>
      </c>
      <c r="B13" s="50">
        <v>0</v>
      </c>
      <c r="C13" s="50">
        <v>0</v>
      </c>
    </row>
    <row r="14" ht="17.1" customHeight="1" spans="1:3">
      <c r="A14" s="44" t="s">
        <v>214</v>
      </c>
      <c r="B14" s="50">
        <v>0</v>
      </c>
      <c r="C14" s="50">
        <v>0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G25" sqref="G25"/>
    </sheetView>
  </sheetViews>
  <sheetFormatPr defaultColWidth="10" defaultRowHeight="13.5" outlineLevelCol="5"/>
  <cols>
    <col min="1" max="1" width="36.75" customWidth="1"/>
    <col min="2" max="2" width="11.75" customWidth="1"/>
    <col min="3" max="3" width="31" customWidth="1"/>
    <col min="4" max="4" width="11.4416666666667" customWidth="1"/>
    <col min="5" max="5" width="30.8833333333333" customWidth="1"/>
    <col min="6" max="6" width="11.8916666666667" customWidth="1"/>
    <col min="7" max="7" width="9.75" customWidth="1"/>
  </cols>
  <sheetData>
    <row r="1" ht="14.25" customHeight="1" spans="1:6">
      <c r="A1" s="24"/>
      <c r="B1" s="24"/>
      <c r="C1" s="24"/>
      <c r="D1" s="24"/>
      <c r="E1" s="24"/>
      <c r="F1" s="31" t="s">
        <v>215</v>
      </c>
    </row>
    <row r="2" ht="18" customHeight="1" spans="1:6">
      <c r="A2" s="25" t="s">
        <v>216</v>
      </c>
      <c r="B2" s="25"/>
      <c r="C2" s="25"/>
      <c r="D2" s="25"/>
      <c r="E2" s="25"/>
      <c r="F2" s="25"/>
    </row>
    <row r="3" ht="17.1" customHeight="1" spans="1:6">
      <c r="A3" s="24"/>
      <c r="B3" s="24"/>
      <c r="C3" s="24"/>
      <c r="D3" s="24"/>
      <c r="E3" s="24"/>
      <c r="F3" s="31" t="s">
        <v>6</v>
      </c>
    </row>
    <row r="4" ht="17.1" customHeight="1" spans="1:6">
      <c r="A4" s="43" t="s">
        <v>217</v>
      </c>
      <c r="B4" s="43"/>
      <c r="C4" s="43" t="s">
        <v>218</v>
      </c>
      <c r="D4" s="43"/>
      <c r="E4" s="43"/>
      <c r="F4" s="43"/>
    </row>
    <row r="5" ht="17.1" customHeight="1" spans="1:6">
      <c r="A5" s="43" t="s">
        <v>219</v>
      </c>
      <c r="B5" s="43" t="s">
        <v>220</v>
      </c>
      <c r="C5" s="43" t="s">
        <v>221</v>
      </c>
      <c r="D5" s="43" t="s">
        <v>220</v>
      </c>
      <c r="E5" s="43" t="s">
        <v>221</v>
      </c>
      <c r="F5" s="43" t="s">
        <v>220</v>
      </c>
    </row>
    <row r="6" ht="17.1" customHeight="1" spans="1:6">
      <c r="A6" s="44" t="s">
        <v>222</v>
      </c>
      <c r="B6" s="45">
        <f>B7+B8</f>
        <v>312.5998</v>
      </c>
      <c r="C6" s="44" t="s">
        <v>223</v>
      </c>
      <c r="D6" s="46"/>
      <c r="E6" s="47" t="s">
        <v>224</v>
      </c>
      <c r="F6" s="46">
        <f>SUM(F7:F10)</f>
        <v>117.271</v>
      </c>
    </row>
    <row r="7" ht="17.1" customHeight="1" spans="1:6">
      <c r="A7" s="44" t="s">
        <v>225</v>
      </c>
      <c r="B7" s="45">
        <v>256.7098</v>
      </c>
      <c r="C7" s="44" t="s">
        <v>226</v>
      </c>
      <c r="D7" s="46"/>
      <c r="E7" s="47" t="s">
        <v>227</v>
      </c>
      <c r="F7" s="46"/>
    </row>
    <row r="8" ht="17.1" customHeight="1" spans="1:6">
      <c r="A8" s="44" t="s">
        <v>228</v>
      </c>
      <c r="B8" s="45">
        <f>SUM(B9:B14)</f>
        <v>55.89</v>
      </c>
      <c r="C8" s="44" t="s">
        <v>229</v>
      </c>
      <c r="D8" s="46"/>
      <c r="E8" s="47" t="s">
        <v>230</v>
      </c>
      <c r="F8" s="46">
        <v>115.896</v>
      </c>
    </row>
    <row r="9" ht="17.1" customHeight="1" spans="1:6">
      <c r="A9" s="44" t="s">
        <v>231</v>
      </c>
      <c r="B9" s="46"/>
      <c r="C9" s="44" t="s">
        <v>232</v>
      </c>
      <c r="D9" s="46"/>
      <c r="E9" s="47" t="s">
        <v>233</v>
      </c>
      <c r="F9" s="46">
        <v>1.375</v>
      </c>
    </row>
    <row r="10" ht="17.1" customHeight="1" spans="1:6">
      <c r="A10" s="44" t="s">
        <v>234</v>
      </c>
      <c r="B10" s="46">
        <v>32.16</v>
      </c>
      <c r="C10" s="44" t="s">
        <v>235</v>
      </c>
      <c r="D10" s="46">
        <v>487.73384</v>
      </c>
      <c r="E10" s="47" t="s">
        <v>236</v>
      </c>
      <c r="F10" s="46"/>
    </row>
    <row r="11" ht="17.1" customHeight="1" spans="1:6">
      <c r="A11" s="44" t="s">
        <v>237</v>
      </c>
      <c r="B11" s="46"/>
      <c r="C11" s="44" t="s">
        <v>238</v>
      </c>
      <c r="D11" s="46"/>
      <c r="E11" s="47" t="s">
        <v>239</v>
      </c>
      <c r="F11" s="46">
        <f>SUM(F12:F21)</f>
        <v>370.46284</v>
      </c>
    </row>
    <row r="12" ht="17.1" customHeight="1" spans="1:6">
      <c r="A12" s="44" t="s">
        <v>240</v>
      </c>
      <c r="B12" s="46">
        <v>23.73</v>
      </c>
      <c r="C12" s="44" t="s">
        <v>241</v>
      </c>
      <c r="D12" s="46"/>
      <c r="E12" s="47" t="s">
        <v>227</v>
      </c>
      <c r="F12" s="46">
        <v>195.32884</v>
      </c>
    </row>
    <row r="13" ht="17.1" customHeight="1" spans="1:6">
      <c r="A13" s="44" t="s">
        <v>242</v>
      </c>
      <c r="B13" s="46"/>
      <c r="C13" s="44" t="s">
        <v>243</v>
      </c>
      <c r="D13" s="46"/>
      <c r="E13" s="47" t="s">
        <v>230</v>
      </c>
      <c r="F13" s="46">
        <v>165.134</v>
      </c>
    </row>
    <row r="14" ht="17.1" customHeight="1" spans="1:6">
      <c r="A14" s="44" t="s">
        <v>244</v>
      </c>
      <c r="B14" s="46"/>
      <c r="C14" s="44" t="s">
        <v>245</v>
      </c>
      <c r="D14" s="46"/>
      <c r="E14" s="47" t="s">
        <v>233</v>
      </c>
      <c r="F14" s="46"/>
    </row>
    <row r="15" ht="17.1" customHeight="1" spans="1:6">
      <c r="A15" s="44" t="s">
        <v>246</v>
      </c>
      <c r="B15" s="46"/>
      <c r="C15" s="44" t="s">
        <v>247</v>
      </c>
      <c r="D15" s="46"/>
      <c r="E15" s="47" t="s">
        <v>248</v>
      </c>
      <c r="F15" s="46"/>
    </row>
    <row r="16" ht="17.1" customHeight="1" spans="1:6">
      <c r="A16" s="44" t="s">
        <v>249</v>
      </c>
      <c r="B16" s="46"/>
      <c r="C16" s="44" t="s">
        <v>250</v>
      </c>
      <c r="D16" s="46"/>
      <c r="E16" s="47" t="s">
        <v>251</v>
      </c>
      <c r="F16" s="46"/>
    </row>
    <row r="17" ht="17.1" customHeight="1" spans="1:6">
      <c r="A17" s="44" t="s">
        <v>252</v>
      </c>
      <c r="B17" s="46">
        <f>SUM(B18:B19)</f>
        <v>175.134</v>
      </c>
      <c r="C17" s="44" t="s">
        <v>253</v>
      </c>
      <c r="D17" s="46"/>
      <c r="E17" s="47" t="s">
        <v>254</v>
      </c>
      <c r="F17" s="46">
        <v>10</v>
      </c>
    </row>
    <row r="18" ht="17.1" customHeight="1" spans="1:6">
      <c r="A18" s="44" t="s">
        <v>255</v>
      </c>
      <c r="B18" s="46">
        <v>175.134</v>
      </c>
      <c r="C18" s="44" t="s">
        <v>256</v>
      </c>
      <c r="D18" s="46"/>
      <c r="E18" s="47" t="s">
        <v>257</v>
      </c>
      <c r="F18" s="46"/>
    </row>
    <row r="19" ht="17.1" customHeight="1" spans="1:6">
      <c r="A19" s="44" t="s">
        <v>258</v>
      </c>
      <c r="B19" s="46"/>
      <c r="C19" s="44" t="s">
        <v>259</v>
      </c>
      <c r="D19" s="46"/>
      <c r="E19" s="47" t="s">
        <v>260</v>
      </c>
      <c r="F19" s="46"/>
    </row>
    <row r="20" ht="17.1" customHeight="1" spans="1:6">
      <c r="A20" s="44" t="s">
        <v>261</v>
      </c>
      <c r="B20" s="46">
        <f>SUM(B21:B23)</f>
        <v>0</v>
      </c>
      <c r="C20" s="44" t="s">
        <v>262</v>
      </c>
      <c r="D20" s="46"/>
      <c r="E20" s="47" t="s">
        <v>263</v>
      </c>
      <c r="F20" s="46"/>
    </row>
    <row r="21" ht="17.1" customHeight="1" spans="1:6">
      <c r="A21" s="44" t="s">
        <v>264</v>
      </c>
      <c r="B21" s="46"/>
      <c r="C21" s="44" t="s">
        <v>265</v>
      </c>
      <c r="D21" s="46"/>
      <c r="E21" s="47" t="s">
        <v>266</v>
      </c>
      <c r="F21" s="46"/>
    </row>
    <row r="22" ht="17.1" customHeight="1" spans="1:6">
      <c r="A22" s="44" t="s">
        <v>267</v>
      </c>
      <c r="B22" s="46"/>
      <c r="C22" s="44" t="s">
        <v>268</v>
      </c>
      <c r="D22" s="46"/>
      <c r="E22" s="47"/>
      <c r="F22" s="46"/>
    </row>
    <row r="23" ht="17.1" customHeight="1" spans="1:6">
      <c r="A23" s="44" t="s">
        <v>269</v>
      </c>
      <c r="B23" s="46"/>
      <c r="C23" s="44" t="s">
        <v>270</v>
      </c>
      <c r="D23" s="46"/>
      <c r="E23" s="47"/>
      <c r="F23" s="46"/>
    </row>
    <row r="24" ht="17.1" customHeight="1" spans="1:6">
      <c r="A24" s="44"/>
      <c r="B24" s="46"/>
      <c r="C24" s="44" t="s">
        <v>271</v>
      </c>
      <c r="D24" s="46"/>
      <c r="E24" s="47"/>
      <c r="F24" s="46"/>
    </row>
    <row r="25" ht="17.1" customHeight="1" spans="1:6">
      <c r="A25" s="44"/>
      <c r="B25" s="46"/>
      <c r="C25" s="44" t="s">
        <v>272</v>
      </c>
      <c r="D25" s="46"/>
      <c r="E25" s="47"/>
      <c r="F25" s="46"/>
    </row>
    <row r="26" ht="17.1" customHeight="1" spans="1:6">
      <c r="A26" s="44"/>
      <c r="B26" s="48"/>
      <c r="C26" s="44" t="s">
        <v>273</v>
      </c>
      <c r="D26" s="46"/>
      <c r="E26" s="44"/>
      <c r="F26" s="48"/>
    </row>
    <row r="27" ht="17.1" customHeight="1" spans="1:6">
      <c r="A27" s="44"/>
      <c r="B27" s="46"/>
      <c r="C27" s="44" t="s">
        <v>274</v>
      </c>
      <c r="D27" s="46"/>
      <c r="E27" s="47"/>
      <c r="F27" s="46"/>
    </row>
    <row r="28" ht="17.1" customHeight="1" spans="1:6">
      <c r="A28" s="44"/>
      <c r="B28" s="46"/>
      <c r="C28" s="44" t="s">
        <v>275</v>
      </c>
      <c r="D28" s="46"/>
      <c r="E28" s="47"/>
      <c r="F28" s="46"/>
    </row>
    <row r="29" ht="17.1" customHeight="1" spans="1:6">
      <c r="A29" s="44"/>
      <c r="B29" s="46"/>
      <c r="C29" s="44" t="s">
        <v>276</v>
      </c>
      <c r="D29" s="46"/>
      <c r="E29" s="47"/>
      <c r="F29" s="46"/>
    </row>
    <row r="30" ht="17.1" customHeight="1" spans="1:6">
      <c r="A30" s="44"/>
      <c r="B30" s="46"/>
      <c r="C30" s="44" t="s">
        <v>277</v>
      </c>
      <c r="D30" s="46"/>
      <c r="E30" s="47"/>
      <c r="F30" s="46"/>
    </row>
    <row r="31" ht="17.1" customHeight="1" spans="1:6">
      <c r="A31" s="44"/>
      <c r="B31" s="46"/>
      <c r="C31" s="44" t="s">
        <v>278</v>
      </c>
      <c r="D31" s="46"/>
      <c r="E31" s="47"/>
      <c r="F31" s="46"/>
    </row>
    <row r="32" ht="17.1" customHeight="1" spans="1:6">
      <c r="A32" s="44"/>
      <c r="B32" s="46"/>
      <c r="C32" s="44" t="s">
        <v>279</v>
      </c>
      <c r="D32" s="46"/>
      <c r="E32" s="47"/>
      <c r="F32" s="46"/>
    </row>
    <row r="33" ht="17.1" customHeight="1" spans="1:6">
      <c r="A33" s="44"/>
      <c r="B33" s="46"/>
      <c r="C33" s="44" t="s">
        <v>280</v>
      </c>
      <c r="D33" s="46"/>
      <c r="E33" s="47"/>
      <c r="F33" s="46"/>
    </row>
    <row r="34" ht="17.1" customHeight="1" spans="1:6">
      <c r="A34" s="44"/>
      <c r="B34" s="46"/>
      <c r="C34" s="44"/>
      <c r="D34" s="46"/>
      <c r="E34" s="47"/>
      <c r="F34" s="46"/>
    </row>
    <row r="35" ht="17.1" customHeight="1" spans="1:6">
      <c r="A35" s="49" t="s">
        <v>47</v>
      </c>
      <c r="B35" s="46">
        <f>SUM(B6+B15+B16+B17+B20)</f>
        <v>487.7338</v>
      </c>
      <c r="C35" s="49" t="s">
        <v>48</v>
      </c>
      <c r="D35" s="46">
        <f>SUM(D6:D33)</f>
        <v>487.73384</v>
      </c>
      <c r="E35" s="49" t="s">
        <v>48</v>
      </c>
      <c r="F35" s="46">
        <f>F6+F11</f>
        <v>487.73384</v>
      </c>
    </row>
    <row r="36" ht="17.1" customHeight="1" spans="1:6">
      <c r="A36" s="44" t="s">
        <v>281</v>
      </c>
      <c r="B36" s="46">
        <f>SUM(B37:B41)</f>
        <v>0</v>
      </c>
      <c r="C36" s="44" t="s">
        <v>282</v>
      </c>
      <c r="D36" s="46"/>
      <c r="E36" s="47" t="s">
        <v>283</v>
      </c>
      <c r="F36" s="46">
        <f>SUM(F37:F38)</f>
        <v>0</v>
      </c>
    </row>
    <row r="37" ht="17.1" customHeight="1" spans="1:6">
      <c r="A37" s="44" t="s">
        <v>284</v>
      </c>
      <c r="B37" s="46"/>
      <c r="C37" s="44"/>
      <c r="D37" s="46"/>
      <c r="E37" s="47" t="s">
        <v>285</v>
      </c>
      <c r="F37" s="46"/>
    </row>
    <row r="38" ht="17.1" customHeight="1" spans="1:6">
      <c r="A38" s="44" t="s">
        <v>286</v>
      </c>
      <c r="B38" s="46"/>
      <c r="C38" s="44"/>
      <c r="D38" s="46"/>
      <c r="E38" s="47" t="s">
        <v>287</v>
      </c>
      <c r="F38" s="46"/>
    </row>
    <row r="39" ht="17.1" customHeight="1" spans="1:6">
      <c r="A39" s="44" t="s">
        <v>288</v>
      </c>
      <c r="B39" s="46"/>
      <c r="C39" s="44"/>
      <c r="D39" s="46"/>
      <c r="E39" s="47" t="s">
        <v>289</v>
      </c>
      <c r="F39" s="46"/>
    </row>
    <row r="40" ht="27.2" customHeight="1" spans="1:6">
      <c r="A40" s="44" t="s">
        <v>290</v>
      </c>
      <c r="B40" s="46"/>
      <c r="C40" s="44"/>
      <c r="D40" s="46"/>
      <c r="E40" s="47"/>
      <c r="F40" s="46"/>
    </row>
    <row r="41" ht="27.2" customHeight="1" spans="1:6">
      <c r="A41" s="44" t="s">
        <v>291</v>
      </c>
      <c r="B41" s="46"/>
      <c r="C41" s="44"/>
      <c r="D41" s="46"/>
      <c r="E41" s="47"/>
      <c r="F41" s="46"/>
    </row>
    <row r="42" ht="17.1" customHeight="1" spans="1:6">
      <c r="A42" s="44"/>
      <c r="B42" s="46"/>
      <c r="C42" s="44"/>
      <c r="D42" s="46"/>
      <c r="E42" s="47"/>
      <c r="F42" s="46"/>
    </row>
    <row r="43" ht="17.1" customHeight="1" spans="1:6">
      <c r="A43" s="44"/>
      <c r="B43" s="46"/>
      <c r="C43" s="44"/>
      <c r="D43" s="46"/>
      <c r="E43" s="47"/>
      <c r="F43" s="46"/>
    </row>
    <row r="44" ht="17.1" customHeight="1" spans="1:6">
      <c r="A44" s="49" t="s">
        <v>292</v>
      </c>
      <c r="B44" s="46">
        <f>B35+B36</f>
        <v>487.7338</v>
      </c>
      <c r="C44" s="49" t="s">
        <v>293</v>
      </c>
      <c r="D44" s="46">
        <f>D35+D36</f>
        <v>487.73384</v>
      </c>
      <c r="E44" s="49" t="s">
        <v>293</v>
      </c>
      <c r="F44" s="46">
        <f>F35+F36</f>
        <v>487.73384</v>
      </c>
    </row>
  </sheetData>
  <mergeCells count="3">
    <mergeCell ref="A2:F2"/>
    <mergeCell ref="A4:B4"/>
    <mergeCell ref="C4:F4"/>
  </mergeCells>
  <pageMargins left="0.747916666666667" right="0.0388888888888889" top="0.275" bottom="0.275" header="0" footer="0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zoomScale="115" zoomScaleNormal="115" workbookViewId="0">
      <selection activeCell="D10" sqref="D10:D11"/>
    </sheetView>
  </sheetViews>
  <sheetFormatPr defaultColWidth="10" defaultRowHeight="13.5"/>
  <cols>
    <col min="1" max="1" width="3.55833333333333" customWidth="1"/>
    <col min="2" max="3" width="3" customWidth="1"/>
    <col min="4" max="4" width="7.5" customWidth="1"/>
    <col min="5" max="5" width="12.3833333333333" customWidth="1"/>
    <col min="6" max="8" width="7.5" customWidth="1"/>
    <col min="9" max="9" width="5.88333333333333" customWidth="1"/>
    <col min="10" max="10" width="6.25" customWidth="1"/>
    <col min="11" max="11" width="6" customWidth="1"/>
    <col min="12" max="12" width="3.5" customWidth="1"/>
    <col min="13" max="13" width="5" customWidth="1"/>
    <col min="14" max="14" width="3" customWidth="1"/>
    <col min="15" max="15" width="5.38333333333333" customWidth="1"/>
    <col min="16" max="16" width="3.13333333333333" customWidth="1"/>
    <col min="17" max="17" width="2.75" customWidth="1"/>
    <col min="18" max="18" width="6.225" customWidth="1"/>
    <col min="19" max="19" width="5.63333333333333" customWidth="1"/>
    <col min="20" max="20" width="4.63333333333333" customWidth="1"/>
    <col min="21" max="21" width="3" customWidth="1"/>
    <col min="22" max="22" width="3.5" customWidth="1"/>
    <col min="23" max="23" width="2.25" customWidth="1"/>
    <col min="24" max="24" width="2.88333333333333" customWidth="1"/>
    <col min="25" max="25" width="2.75" customWidth="1"/>
    <col min="26" max="26" width="4.13333333333333" customWidth="1"/>
    <col min="27" max="27" width="4.38333333333333" customWidth="1"/>
    <col min="28" max="28" width="4.25" customWidth="1"/>
    <col min="29" max="29" width="11.075" customWidth="1"/>
    <col min="30" max="30" width="5.88333333333333" customWidth="1"/>
    <col min="31" max="31" width="9.75" customWidth="1"/>
  </cols>
  <sheetData>
    <row r="1" ht="12" customHeight="1" spans="1:30">
      <c r="A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31" t="s">
        <v>294</v>
      </c>
      <c r="AD1" s="40"/>
    </row>
    <row r="2" ht="26.45" customHeight="1" spans="4:30">
      <c r="D2" s="25" t="s">
        <v>295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ht="14.25" customHeight="1" spans="4:30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41" t="s">
        <v>6</v>
      </c>
      <c r="AD3" s="42"/>
    </row>
    <row r="4" ht="14.25" customHeight="1" spans="1:30">
      <c r="A4" s="26" t="s">
        <v>59</v>
      </c>
      <c r="B4" s="26"/>
      <c r="C4" s="26"/>
      <c r="D4" s="26" t="s">
        <v>296</v>
      </c>
      <c r="E4" s="26" t="s">
        <v>297</v>
      </c>
      <c r="F4" s="26" t="s">
        <v>298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ht="36.75" customHeight="1" spans="1:30">
      <c r="A5" s="26" t="s">
        <v>66</v>
      </c>
      <c r="B5" s="26" t="s">
        <v>67</v>
      </c>
      <c r="C5" s="26" t="s">
        <v>68</v>
      </c>
      <c r="D5" s="26"/>
      <c r="E5" s="26"/>
      <c r="F5" s="26" t="s">
        <v>62</v>
      </c>
      <c r="G5" s="26" t="s">
        <v>299</v>
      </c>
      <c r="H5" s="26"/>
      <c r="I5" s="26"/>
      <c r="J5" s="26"/>
      <c r="K5" s="26"/>
      <c r="L5" s="26"/>
      <c r="M5" s="26"/>
      <c r="N5" s="26"/>
      <c r="O5" s="26"/>
      <c r="P5" s="26" t="s">
        <v>300</v>
      </c>
      <c r="Q5" s="26" t="s">
        <v>301</v>
      </c>
      <c r="R5" s="26" t="s">
        <v>302</v>
      </c>
      <c r="S5" s="26"/>
      <c r="T5" s="26"/>
      <c r="U5" s="26" t="s">
        <v>303</v>
      </c>
      <c r="V5" s="26"/>
      <c r="W5" s="26"/>
      <c r="X5" s="26"/>
      <c r="Y5" s="26" t="s">
        <v>304</v>
      </c>
      <c r="Z5" s="26"/>
      <c r="AA5" s="26"/>
      <c r="AB5" s="26"/>
      <c r="AC5" s="26"/>
      <c r="AD5" s="26"/>
    </row>
    <row r="6" ht="14.25" customHeight="1" spans="1:30">
      <c r="A6" s="26"/>
      <c r="B6" s="26"/>
      <c r="C6" s="26"/>
      <c r="D6" s="26"/>
      <c r="E6" s="26"/>
      <c r="F6" s="26"/>
      <c r="G6" s="26" t="s">
        <v>12</v>
      </c>
      <c r="H6" s="26" t="s">
        <v>305</v>
      </c>
      <c r="I6" s="26" t="s">
        <v>306</v>
      </c>
      <c r="J6" s="26"/>
      <c r="K6" s="26"/>
      <c r="L6" s="26"/>
      <c r="M6" s="26"/>
      <c r="N6" s="26"/>
      <c r="O6" s="26"/>
      <c r="P6" s="26"/>
      <c r="Q6" s="26"/>
      <c r="R6" s="26" t="s">
        <v>69</v>
      </c>
      <c r="S6" s="26" t="s">
        <v>307</v>
      </c>
      <c r="T6" s="26" t="s">
        <v>308</v>
      </c>
      <c r="U6" s="26" t="s">
        <v>69</v>
      </c>
      <c r="V6" s="26" t="s">
        <v>309</v>
      </c>
      <c r="W6" s="26" t="s">
        <v>310</v>
      </c>
      <c r="X6" s="26" t="s">
        <v>308</v>
      </c>
      <c r="Y6" s="26" t="s">
        <v>69</v>
      </c>
      <c r="Z6" s="26" t="s">
        <v>311</v>
      </c>
      <c r="AA6" s="26" t="s">
        <v>312</v>
      </c>
      <c r="AB6" s="26" t="s">
        <v>313</v>
      </c>
      <c r="AC6" s="26" t="s">
        <v>314</v>
      </c>
      <c r="AD6" s="26" t="s">
        <v>315</v>
      </c>
    </row>
    <row r="7" ht="87.75" customHeight="1" spans="1:30">
      <c r="A7" s="26"/>
      <c r="B7" s="26"/>
      <c r="C7" s="26"/>
      <c r="D7" s="26"/>
      <c r="E7" s="26"/>
      <c r="F7" s="26"/>
      <c r="G7" s="26"/>
      <c r="H7" s="26"/>
      <c r="I7" s="26" t="s">
        <v>69</v>
      </c>
      <c r="J7" s="26" t="s">
        <v>316</v>
      </c>
      <c r="K7" s="26" t="s">
        <v>317</v>
      </c>
      <c r="L7" s="26" t="s">
        <v>318</v>
      </c>
      <c r="M7" s="26" t="s">
        <v>319</v>
      </c>
      <c r="N7" s="26" t="s">
        <v>320</v>
      </c>
      <c r="O7" s="26" t="s">
        <v>321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ht="14.25" customHeight="1" spans="1:30">
      <c r="A8" s="26" t="s">
        <v>82</v>
      </c>
      <c r="B8" s="26" t="s">
        <v>82</v>
      </c>
      <c r="C8" s="26" t="s">
        <v>82</v>
      </c>
      <c r="D8" s="26" t="s">
        <v>82</v>
      </c>
      <c r="E8" s="26" t="s">
        <v>82</v>
      </c>
      <c r="F8" s="26">
        <v>1</v>
      </c>
      <c r="G8" s="26">
        <v>2</v>
      </c>
      <c r="H8" s="26">
        <v>3</v>
      </c>
      <c r="I8" s="26">
        <v>4</v>
      </c>
      <c r="J8" s="26">
        <v>5</v>
      </c>
      <c r="K8" s="26">
        <v>6</v>
      </c>
      <c r="L8" s="26">
        <v>7</v>
      </c>
      <c r="M8" s="26">
        <v>8</v>
      </c>
      <c r="N8" s="26">
        <v>9</v>
      </c>
      <c r="O8" s="26">
        <v>10</v>
      </c>
      <c r="P8" s="26">
        <v>11</v>
      </c>
      <c r="Q8" s="26">
        <v>12</v>
      </c>
      <c r="R8" s="26">
        <v>13</v>
      </c>
      <c r="S8" s="26">
        <v>14</v>
      </c>
      <c r="T8" s="26">
        <v>15</v>
      </c>
      <c r="U8" s="26">
        <v>16</v>
      </c>
      <c r="V8" s="26">
        <v>17</v>
      </c>
      <c r="W8" s="26">
        <v>18</v>
      </c>
      <c r="X8" s="26">
        <v>19</v>
      </c>
      <c r="Y8" s="26">
        <v>20</v>
      </c>
      <c r="Z8" s="26">
        <v>21</v>
      </c>
      <c r="AA8" s="26">
        <v>22</v>
      </c>
      <c r="AB8" s="26">
        <v>23</v>
      </c>
      <c r="AC8" s="26">
        <v>24</v>
      </c>
      <c r="AD8" s="26">
        <v>25</v>
      </c>
    </row>
    <row r="9" ht="14.25" customHeight="1" spans="1:30">
      <c r="A9" s="26"/>
      <c r="B9" s="26"/>
      <c r="C9" s="26"/>
      <c r="D9" s="26">
        <v>401028</v>
      </c>
      <c r="E9" s="35" t="s">
        <v>83</v>
      </c>
      <c r="F9" s="36">
        <f>F10+F11</f>
        <v>487.73384</v>
      </c>
      <c r="G9" s="36">
        <f>G10+G11</f>
        <v>312.59984</v>
      </c>
      <c r="H9" s="36">
        <f>H10+H11</f>
        <v>256.70984</v>
      </c>
      <c r="I9" s="36">
        <f>I10+I11</f>
        <v>55.89</v>
      </c>
      <c r="J9" s="36"/>
      <c r="K9" s="36">
        <f>K10+K11</f>
        <v>32.16</v>
      </c>
      <c r="L9" s="36"/>
      <c r="M9" s="36">
        <f>M10+M11</f>
        <v>23.73</v>
      </c>
      <c r="N9" s="36"/>
      <c r="O9" s="36"/>
      <c r="P9" s="36"/>
      <c r="Q9" s="36"/>
      <c r="R9" s="36">
        <f>R10+R11</f>
        <v>175.134</v>
      </c>
      <c r="S9" s="36">
        <f>S10+S11</f>
        <v>175.134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ht="14.25" customHeight="1" spans="1:30">
      <c r="A10" s="26">
        <v>205</v>
      </c>
      <c r="B10" s="37" t="s">
        <v>84</v>
      </c>
      <c r="C10" s="37" t="s">
        <v>85</v>
      </c>
      <c r="D10" s="26"/>
      <c r="E10" s="38" t="s">
        <v>86</v>
      </c>
      <c r="F10" s="38">
        <f>G10</f>
        <v>18.7868</v>
      </c>
      <c r="G10" s="38">
        <f>H10</f>
        <v>18.7868</v>
      </c>
      <c r="H10" s="15">
        <v>18.7868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3"/>
      <c r="X10" s="13"/>
      <c r="Y10" s="13"/>
      <c r="Z10" s="29"/>
      <c r="AA10" s="29"/>
      <c r="AB10" s="29"/>
      <c r="AC10" s="29"/>
      <c r="AD10" s="29"/>
    </row>
    <row r="11" ht="14.25" customHeight="1" spans="1:30">
      <c r="A11" s="26">
        <v>205</v>
      </c>
      <c r="B11" s="37" t="s">
        <v>84</v>
      </c>
      <c r="C11" s="37" t="s">
        <v>87</v>
      </c>
      <c r="D11" s="26"/>
      <c r="E11" s="38" t="s">
        <v>88</v>
      </c>
      <c r="F11" s="38">
        <f>G11+R11</f>
        <v>468.94704</v>
      </c>
      <c r="G11" s="38">
        <f>H11+I11</f>
        <v>293.81304</v>
      </c>
      <c r="H11" s="15">
        <v>237.92304</v>
      </c>
      <c r="I11" s="15">
        <f>K11+M11</f>
        <v>55.89</v>
      </c>
      <c r="J11" s="15"/>
      <c r="K11" s="15">
        <v>32.16</v>
      </c>
      <c r="L11" s="15"/>
      <c r="M11" s="15">
        <v>23.73</v>
      </c>
      <c r="N11" s="15"/>
      <c r="O11" s="15"/>
      <c r="P11" s="15"/>
      <c r="Q11" s="15"/>
      <c r="R11" s="15">
        <f>S11</f>
        <v>175.134</v>
      </c>
      <c r="S11" s="15">
        <v>175.134</v>
      </c>
      <c r="T11" s="15"/>
      <c r="U11" s="15"/>
      <c r="V11" s="15"/>
      <c r="W11" s="13"/>
      <c r="X11" s="13"/>
      <c r="Y11" s="13"/>
      <c r="Z11" s="29"/>
      <c r="AA11" s="29"/>
      <c r="AB11" s="29"/>
      <c r="AC11" s="29"/>
      <c r="AD11" s="29"/>
    </row>
    <row r="12" ht="14.25" customHeight="1" spans="1:30">
      <c r="A12" s="26"/>
      <c r="B12" s="26"/>
      <c r="C12" s="26"/>
      <c r="D12" s="26"/>
      <c r="E12" s="38"/>
      <c r="F12" s="38"/>
      <c r="G12" s="38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3"/>
      <c r="X12" s="13"/>
      <c r="Y12" s="13"/>
      <c r="Z12" s="29"/>
      <c r="AA12" s="29"/>
      <c r="AB12" s="29"/>
      <c r="AC12" s="29"/>
      <c r="AD12" s="29"/>
    </row>
    <row r="13" ht="14.25" customHeight="1" spans="1:30">
      <c r="A13" s="26"/>
      <c r="B13" s="26"/>
      <c r="C13" s="26"/>
      <c r="D13" s="26"/>
      <c r="E13" s="38"/>
      <c r="F13" s="38"/>
      <c r="G13" s="38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3"/>
      <c r="X13" s="13"/>
      <c r="Y13" s="13"/>
      <c r="Z13" s="29"/>
      <c r="AA13" s="29"/>
      <c r="AB13" s="29"/>
      <c r="AC13" s="29"/>
      <c r="AD13" s="29"/>
    </row>
    <row r="14" ht="14.25" customHeight="1" spans="1:30">
      <c r="A14" s="26"/>
      <c r="B14" s="26"/>
      <c r="C14" s="26"/>
      <c r="D14" s="26"/>
      <c r="E14" s="38"/>
      <c r="F14" s="38"/>
      <c r="G14" s="3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3"/>
      <c r="X14" s="13"/>
      <c r="Y14" s="13"/>
      <c r="Z14" s="29"/>
      <c r="AA14" s="29"/>
      <c r="AB14" s="29"/>
      <c r="AC14" s="29"/>
      <c r="AD14" s="29"/>
    </row>
    <row r="15" ht="22.7" customHeight="1" spans="1:30">
      <c r="A15" s="26"/>
      <c r="B15" s="26"/>
      <c r="C15" s="26"/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28"/>
      <c r="B16" s="28"/>
      <c r="C16" s="28"/>
      <c r="D16" s="27"/>
      <c r="E16" s="33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ht="14.25" customHeight="1" spans="1:30">
      <c r="A17" s="28"/>
      <c r="B17" s="28"/>
      <c r="C17" s="28"/>
      <c r="D17" s="27"/>
      <c r="E17" s="33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ht="14.25" customHeight="1" spans="1:30">
      <c r="A18" s="28"/>
      <c r="B18" s="28"/>
      <c r="C18" s="28"/>
      <c r="D18" s="27"/>
      <c r="E18" s="33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ht="14.25" customHeight="1" spans="1:30">
      <c r="A19" s="28"/>
      <c r="B19" s="28"/>
      <c r="C19" s="28"/>
      <c r="D19" s="27"/>
      <c r="E19" s="33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="1" customFormat="1" ht="14.25" customHeight="1" spans="1:30">
      <c r="A20" s="12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="1" customFormat="1" ht="14.25" customHeight="1" spans="1:30">
      <c r="A21" s="12"/>
      <c r="B21" s="12"/>
      <c r="C21" s="12"/>
      <c r="D21" s="6"/>
      <c r="E21" s="39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="1" customFormat="1" ht="14.25" customHeight="1" spans="1:30">
      <c r="A22" s="12"/>
      <c r="B22" s="12"/>
      <c r="C22" s="12"/>
      <c r="D22" s="6"/>
      <c r="E22" s="3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="1" customFormat="1" ht="14.25" customHeight="1" spans="1:30">
      <c r="A23" s="12"/>
      <c r="B23" s="12"/>
      <c r="C23" s="12"/>
      <c r="D23" s="6"/>
      <c r="E23" s="39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="1" customFormat="1" ht="22.7" customHeight="1" spans="1:30">
      <c r="A24" s="12"/>
      <c r="B24" s="12"/>
      <c r="C24" s="12"/>
      <c r="D24" s="6"/>
      <c r="E24" s="39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="1" customFormat="1" ht="14.25" customHeight="1" spans="1:30">
      <c r="A25" s="12"/>
      <c r="B25" s="12"/>
      <c r="C25" s="12"/>
      <c r="D25" s="6"/>
      <c r="E25" s="3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="1" customFormat="1" ht="14.25" customHeight="1" spans="1:30">
      <c r="A26" s="12"/>
      <c r="B26" s="12"/>
      <c r="C26" s="12"/>
      <c r="D26" s="6"/>
      <c r="E26" s="3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="1" customFormat="1" ht="14.25" customHeight="1" spans="1:30">
      <c r="A27" s="12"/>
      <c r="B27" s="12"/>
      <c r="C27" s="12"/>
      <c r="D27" s="6"/>
      <c r="E27" s="3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08333333333333" right="0.0388888888888889" top="0.472222222222222" bottom="0.275" header="0" footer="0"/>
  <pageSetup paperSize="9" scale="90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2"/>
  <sheetViews>
    <sheetView zoomScale="120" zoomScaleNormal="120" workbookViewId="0">
      <selection activeCell="D8" sqref="D8:D9"/>
    </sheetView>
  </sheetViews>
  <sheetFormatPr defaultColWidth="10" defaultRowHeight="13.5"/>
  <cols>
    <col min="1" max="3" width="3.75" style="1" customWidth="1"/>
    <col min="4" max="4" width="7.5" style="1" customWidth="1"/>
    <col min="5" max="5" width="11.975" style="1" customWidth="1"/>
    <col min="6" max="8" width="7.5" style="1" customWidth="1"/>
    <col min="9" max="9" width="6.25" style="1" customWidth="1"/>
    <col min="10" max="10" width="5.63333333333333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8333333333333" style="1" customWidth="1"/>
    <col min="16" max="16" width="5" style="1" customWidth="1"/>
    <col min="17" max="17" width="5.13333333333333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8333333333333" style="1" customWidth="1"/>
    <col min="23" max="23" width="2.38333333333333" style="1" customWidth="1"/>
    <col min="24" max="24" width="3.38333333333333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8" t="s">
        <v>322</v>
      </c>
      <c r="Y1" s="18"/>
    </row>
    <row r="2" ht="19.5" customHeight="1" spans="1:25">
      <c r="A2" s="4" t="s">
        <v>323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.25" customHeight="1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4" t="s">
        <v>6</v>
      </c>
      <c r="X3" s="34"/>
      <c r="Y3" s="34"/>
    </row>
    <row r="4" ht="25.5" customHeight="1" spans="1:25">
      <c r="A4" s="5" t="s">
        <v>59</v>
      </c>
      <c r="B4" s="5"/>
      <c r="C4" s="5"/>
      <c r="D4" s="5" t="s">
        <v>296</v>
      </c>
      <c r="E4" s="5" t="s">
        <v>324</v>
      </c>
      <c r="F4" s="5" t="s">
        <v>62</v>
      </c>
      <c r="G4" s="5" t="s">
        <v>63</v>
      </c>
      <c r="H4" s="5"/>
      <c r="I4" s="5"/>
      <c r="J4" s="5"/>
      <c r="K4" s="5"/>
      <c r="L4" s="5" t="s">
        <v>64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65</v>
      </c>
      <c r="X4" s="5"/>
      <c r="Y4" s="5"/>
    </row>
    <row r="5" ht="63.4" customHeight="1" spans="1:25">
      <c r="A5" s="5" t="s">
        <v>66</v>
      </c>
      <c r="B5" s="5" t="s">
        <v>67</v>
      </c>
      <c r="C5" s="5" t="s">
        <v>68</v>
      </c>
      <c r="D5" s="5"/>
      <c r="E5" s="5"/>
      <c r="F5" s="5"/>
      <c r="G5" s="5" t="s">
        <v>69</v>
      </c>
      <c r="H5" s="5" t="s">
        <v>70</v>
      </c>
      <c r="I5" s="5" t="s">
        <v>71</v>
      </c>
      <c r="J5" s="5" t="s">
        <v>72</v>
      </c>
      <c r="K5" s="5" t="s">
        <v>73</v>
      </c>
      <c r="L5" s="5" t="s">
        <v>69</v>
      </c>
      <c r="M5" s="5" t="s">
        <v>70</v>
      </c>
      <c r="N5" s="5" t="s">
        <v>71</v>
      </c>
      <c r="O5" s="5" t="s">
        <v>72</v>
      </c>
      <c r="P5" s="5" t="s">
        <v>74</v>
      </c>
      <c r="Q5" s="5" t="s">
        <v>75</v>
      </c>
      <c r="R5" s="5" t="s">
        <v>76</v>
      </c>
      <c r="S5" s="5" t="s">
        <v>77</v>
      </c>
      <c r="T5" s="5" t="s">
        <v>78</v>
      </c>
      <c r="U5" s="5" t="s">
        <v>73</v>
      </c>
      <c r="V5" s="5" t="s">
        <v>79</v>
      </c>
      <c r="W5" s="5" t="s">
        <v>69</v>
      </c>
      <c r="X5" s="5" t="s">
        <v>63</v>
      </c>
      <c r="Y5" s="5" t="s">
        <v>80</v>
      </c>
    </row>
    <row r="6" ht="14.25" customHeight="1" spans="1:25">
      <c r="A6" s="5" t="s">
        <v>81</v>
      </c>
      <c r="B6" s="5" t="s">
        <v>81</v>
      </c>
      <c r="C6" s="5" t="s">
        <v>81</v>
      </c>
      <c r="D6" s="5" t="s">
        <v>82</v>
      </c>
      <c r="E6" s="5" t="s">
        <v>82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5"/>
      <c r="B7" s="5"/>
      <c r="C7" s="5"/>
      <c r="D7" s="5">
        <v>401028</v>
      </c>
      <c r="E7" s="21" t="s">
        <v>83</v>
      </c>
      <c r="F7" s="22">
        <f>F8+F9</f>
        <v>487.7338</v>
      </c>
      <c r="G7" s="22">
        <f t="shared" ref="G7:R7" si="0">G8+G9</f>
        <v>117.271</v>
      </c>
      <c r="H7" s="22"/>
      <c r="I7" s="22">
        <f t="shared" si="0"/>
        <v>115.896</v>
      </c>
      <c r="J7" s="22">
        <f t="shared" si="0"/>
        <v>1.375</v>
      </c>
      <c r="K7" s="22"/>
      <c r="L7" s="22">
        <f t="shared" si="0"/>
        <v>370.4628</v>
      </c>
      <c r="M7" s="22">
        <f t="shared" si="0"/>
        <v>195.3288</v>
      </c>
      <c r="N7" s="22">
        <f t="shared" si="0"/>
        <v>165.134</v>
      </c>
      <c r="O7" s="22"/>
      <c r="P7" s="22"/>
      <c r="Q7" s="22"/>
      <c r="R7" s="22">
        <f t="shared" si="0"/>
        <v>10</v>
      </c>
      <c r="S7" s="5"/>
      <c r="T7" s="5"/>
      <c r="U7" s="5"/>
      <c r="V7" s="5"/>
      <c r="W7" s="5"/>
      <c r="X7" s="5"/>
      <c r="Y7" s="5"/>
    </row>
    <row r="8" ht="14.25" customHeight="1" spans="1:25">
      <c r="A8" s="28">
        <v>205</v>
      </c>
      <c r="B8" s="32" t="s">
        <v>84</v>
      </c>
      <c r="C8" s="32" t="s">
        <v>85</v>
      </c>
      <c r="D8" s="26"/>
      <c r="E8" s="33" t="s">
        <v>86</v>
      </c>
      <c r="F8" s="15">
        <f>G8+L8</f>
        <v>18.7868</v>
      </c>
      <c r="G8" s="15">
        <f>I8+J8</f>
        <v>18.151</v>
      </c>
      <c r="H8" s="15"/>
      <c r="I8" s="15">
        <v>16.776</v>
      </c>
      <c r="J8" s="15">
        <v>1.375</v>
      </c>
      <c r="K8" s="15"/>
      <c r="L8" s="15">
        <f>M8</f>
        <v>0.6358</v>
      </c>
      <c r="M8" s="15">
        <v>0.6358</v>
      </c>
      <c r="N8" s="15"/>
      <c r="O8" s="15"/>
      <c r="P8" s="15"/>
      <c r="Q8" s="15"/>
      <c r="R8" s="15"/>
      <c r="S8" s="15"/>
      <c r="T8" s="13"/>
      <c r="U8" s="13"/>
      <c r="V8" s="13"/>
      <c r="W8" s="13"/>
      <c r="X8" s="13"/>
      <c r="Y8" s="13"/>
    </row>
    <row r="9" ht="14.25" customHeight="1" spans="1:25">
      <c r="A9" s="28">
        <v>205</v>
      </c>
      <c r="B9" s="32" t="s">
        <v>84</v>
      </c>
      <c r="C9" s="32" t="s">
        <v>87</v>
      </c>
      <c r="D9" s="26"/>
      <c r="E9" s="33" t="s">
        <v>88</v>
      </c>
      <c r="F9" s="15">
        <f>G9+L9</f>
        <v>468.947</v>
      </c>
      <c r="G9" s="15">
        <f>H9+I9+J9+K9</f>
        <v>99.12</v>
      </c>
      <c r="H9" s="15"/>
      <c r="I9" s="15">
        <v>99.12</v>
      </c>
      <c r="J9" s="15"/>
      <c r="K9" s="15"/>
      <c r="L9" s="15">
        <f>M9+N9+O9+P9+Q9+R9+S9+T9+U9+V9</f>
        <v>369.827</v>
      </c>
      <c r="M9" s="15">
        <v>194.693</v>
      </c>
      <c r="N9" s="15">
        <v>165.134</v>
      </c>
      <c r="O9" s="15"/>
      <c r="P9" s="15"/>
      <c r="Q9" s="15"/>
      <c r="R9" s="15">
        <v>10</v>
      </c>
      <c r="S9" s="15"/>
      <c r="T9" s="13"/>
      <c r="U9" s="13"/>
      <c r="V9" s="13"/>
      <c r="W9" s="13"/>
      <c r="X9" s="13"/>
      <c r="Y9" s="13"/>
    </row>
    <row r="10" ht="14.25" customHeight="1" spans="1:25">
      <c r="A10" s="6"/>
      <c r="B10" s="6"/>
      <c r="C10" s="6"/>
      <c r="D10" s="6"/>
      <c r="E10" s="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4.25" customHeight="1" spans="1:25">
      <c r="A11" s="6"/>
      <c r="B11" s="6"/>
      <c r="C11" s="6"/>
      <c r="D11" s="12"/>
      <c r="E11" s="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4.25" customHeight="1" spans="1:25">
      <c r="A12" s="6"/>
      <c r="B12" s="6"/>
      <c r="C12" s="6"/>
      <c r="D12" s="12"/>
      <c r="E12" s="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4.25" customHeight="1" spans="1:25">
      <c r="A13" s="6"/>
      <c r="B13" s="6"/>
      <c r="C13" s="6"/>
      <c r="D13" s="12"/>
      <c r="E13" s="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4.25" customHeight="1" spans="1:25">
      <c r="A14" s="6"/>
      <c r="B14" s="6"/>
      <c r="C14" s="6"/>
      <c r="D14" s="12"/>
      <c r="E14" s="6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4.25" customHeight="1" spans="1:25">
      <c r="A15" s="6"/>
      <c r="B15" s="6"/>
      <c r="C15" s="6"/>
      <c r="D15" s="12"/>
      <c r="E15" s="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4.25" customHeight="1" spans="1:25">
      <c r="A16" s="6"/>
      <c r="B16" s="6"/>
      <c r="C16" s="6"/>
      <c r="D16" s="12"/>
      <c r="E16" s="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4.25" customHeight="1" spans="1:25">
      <c r="A17" s="6"/>
      <c r="B17" s="6"/>
      <c r="C17" s="6"/>
      <c r="D17" s="12"/>
      <c r="E17" s="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4.25" customHeight="1" spans="1:25">
      <c r="A18" s="6"/>
      <c r="B18" s="6"/>
      <c r="C18" s="6"/>
      <c r="D18" s="12"/>
      <c r="E18" s="6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4.25" customHeight="1" spans="1:25">
      <c r="A19" s="6"/>
      <c r="B19" s="6"/>
      <c r="C19" s="6"/>
      <c r="D19" s="12"/>
      <c r="E19" s="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4.25" customHeight="1" spans="1:25">
      <c r="A20" s="6"/>
      <c r="B20" s="6"/>
      <c r="C20" s="6"/>
      <c r="D20" s="12"/>
      <c r="E20" s="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4.25" customHeight="1" spans="1:25">
      <c r="A21" s="6"/>
      <c r="B21" s="6"/>
      <c r="C21" s="6"/>
      <c r="D21" s="6"/>
      <c r="E21" s="6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4.25" customHeight="1" spans="1:25">
      <c r="A22" s="6"/>
      <c r="B22" s="6"/>
      <c r="C22" s="6"/>
      <c r="D22" s="12"/>
      <c r="E22" s="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4.25" customHeight="1" spans="1:25">
      <c r="A23" s="6"/>
      <c r="B23" s="6"/>
      <c r="C23" s="6"/>
      <c r="D23" s="12"/>
      <c r="E23" s="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4.25" customHeight="1" spans="1:25">
      <c r="A24" s="6"/>
      <c r="B24" s="6"/>
      <c r="C24" s="6"/>
      <c r="D24" s="12"/>
      <c r="E24" s="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4.25" customHeight="1" spans="1:25">
      <c r="A25" s="6"/>
      <c r="B25" s="6"/>
      <c r="C25" s="6"/>
      <c r="D25" s="12"/>
      <c r="E25" s="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4.25" customHeight="1" spans="1:25">
      <c r="A26" s="6"/>
      <c r="B26" s="6"/>
      <c r="C26" s="6"/>
      <c r="D26" s="12"/>
      <c r="E26" s="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4.25" customHeight="1" spans="1:25">
      <c r="A27" s="6"/>
      <c r="B27" s="6"/>
      <c r="C27" s="6"/>
      <c r="D27" s="12"/>
      <c r="E27" s="6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4.25" customHeight="1" spans="1:25">
      <c r="A28" s="6"/>
      <c r="B28" s="6"/>
      <c r="C28" s="6"/>
      <c r="D28" s="12"/>
      <c r="E28" s="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4.25" customHeight="1" spans="1:25">
      <c r="A29" s="6"/>
      <c r="B29" s="6"/>
      <c r="C29" s="6"/>
      <c r="D29" s="12"/>
      <c r="E29" s="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4.25" customHeight="1" spans="1:25">
      <c r="A30" s="6"/>
      <c r="B30" s="6"/>
      <c r="C30" s="6"/>
      <c r="D30" s="6"/>
      <c r="E30" s="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4.25" customHeight="1" spans="1:25">
      <c r="A31" s="6"/>
      <c r="B31" s="6"/>
      <c r="C31" s="6"/>
      <c r="D31" s="12"/>
      <c r="E31" s="6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4.25" customHeight="1" spans="1:25">
      <c r="A32" s="6"/>
      <c r="B32" s="6"/>
      <c r="C32" s="6"/>
      <c r="D32" s="12"/>
      <c r="E32" s="6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4.25" customHeight="1" spans="1:25">
      <c r="A33" s="6"/>
      <c r="B33" s="6"/>
      <c r="C33" s="6"/>
      <c r="D33" s="12"/>
      <c r="E33" s="6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4.25" customHeight="1" spans="1:25">
      <c r="A34" s="6"/>
      <c r="B34" s="6"/>
      <c r="C34" s="6"/>
      <c r="D34" s="12"/>
      <c r="E34" s="6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4.25" customHeight="1" spans="1:25">
      <c r="A35" s="6"/>
      <c r="B35" s="6"/>
      <c r="C35" s="6"/>
      <c r="D35" s="12"/>
      <c r="E35" s="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4.25" customHeight="1" spans="1:25">
      <c r="A36" s="6"/>
      <c r="B36" s="6"/>
      <c r="C36" s="6"/>
      <c r="D36" s="6"/>
      <c r="E36" s="6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4.25" customHeight="1" spans="1:25">
      <c r="A37" s="6"/>
      <c r="B37" s="6"/>
      <c r="C37" s="6"/>
      <c r="D37" s="12"/>
      <c r="E37" s="6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4.25" customHeight="1" spans="1:25">
      <c r="A38" s="6"/>
      <c r="B38" s="6"/>
      <c r="C38" s="6"/>
      <c r="D38" s="12"/>
      <c r="E38" s="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4.25" customHeight="1" spans="1:25">
      <c r="A39" s="6"/>
      <c r="B39" s="6"/>
      <c r="C39" s="6"/>
      <c r="D39" s="12"/>
      <c r="E39" s="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4.25" customHeight="1" spans="1:25">
      <c r="A40" s="6"/>
      <c r="B40" s="6"/>
      <c r="C40" s="6"/>
      <c r="D40" s="12"/>
      <c r="E40" s="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4.25" customHeight="1" spans="1:25">
      <c r="A41" s="6"/>
      <c r="B41" s="6"/>
      <c r="C41" s="6"/>
      <c r="D41" s="12"/>
      <c r="E41" s="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4.25" customHeight="1" spans="1:25">
      <c r="A42" s="6"/>
      <c r="B42" s="6"/>
      <c r="C42" s="6"/>
      <c r="D42" s="12"/>
      <c r="E42" s="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A38" sqref="AA38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8" t="s">
        <v>325</v>
      </c>
      <c r="Y1" s="18"/>
    </row>
    <row r="2" ht="19.5" customHeight="1" spans="1:25">
      <c r="A2" s="4" t="s">
        <v>326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4.25" customHeight="1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6</v>
      </c>
      <c r="Y3" s="18"/>
    </row>
    <row r="4" ht="14.25" customHeight="1" spans="1:25">
      <c r="A4" s="5" t="s">
        <v>59</v>
      </c>
      <c r="B4" s="5"/>
      <c r="C4" s="5"/>
      <c r="D4" s="5" t="s">
        <v>296</v>
      </c>
      <c r="E4" s="5" t="s">
        <v>324</v>
      </c>
      <c r="F4" s="5" t="s">
        <v>62</v>
      </c>
      <c r="G4" s="5" t="s">
        <v>63</v>
      </c>
      <c r="H4" s="5"/>
      <c r="I4" s="5"/>
      <c r="J4" s="5"/>
      <c r="K4" s="5"/>
      <c r="L4" s="5" t="s">
        <v>64</v>
      </c>
      <c r="M4" s="5"/>
      <c r="N4" s="5"/>
      <c r="O4" s="5"/>
      <c r="P4" s="5"/>
      <c r="Q4" s="5"/>
      <c r="R4" s="5"/>
      <c r="S4" s="5"/>
      <c r="T4" s="5"/>
      <c r="U4" s="5"/>
      <c r="V4" s="5"/>
      <c r="W4" s="5" t="s">
        <v>65</v>
      </c>
      <c r="X4" s="5"/>
      <c r="Y4" s="5"/>
    </row>
    <row r="5" ht="41.45" customHeight="1" spans="1:25">
      <c r="A5" s="5" t="s">
        <v>66</v>
      </c>
      <c r="B5" s="5" t="s">
        <v>67</v>
      </c>
      <c r="C5" s="5" t="s">
        <v>68</v>
      </c>
      <c r="D5" s="5"/>
      <c r="E5" s="5"/>
      <c r="F5" s="5"/>
      <c r="G5" s="5" t="s">
        <v>69</v>
      </c>
      <c r="H5" s="5" t="s">
        <v>70</v>
      </c>
      <c r="I5" s="5" t="s">
        <v>71</v>
      </c>
      <c r="J5" s="5" t="s">
        <v>72</v>
      </c>
      <c r="K5" s="5" t="s">
        <v>73</v>
      </c>
      <c r="L5" s="5" t="s">
        <v>69</v>
      </c>
      <c r="M5" s="5" t="s">
        <v>70</v>
      </c>
      <c r="N5" s="5" t="s">
        <v>71</v>
      </c>
      <c r="O5" s="5" t="s">
        <v>72</v>
      </c>
      <c r="P5" s="5" t="s">
        <v>74</v>
      </c>
      <c r="Q5" s="5" t="s">
        <v>75</v>
      </c>
      <c r="R5" s="5" t="s">
        <v>76</v>
      </c>
      <c r="S5" s="5" t="s">
        <v>77</v>
      </c>
      <c r="T5" s="5" t="s">
        <v>78</v>
      </c>
      <c r="U5" s="5" t="s">
        <v>73</v>
      </c>
      <c r="V5" s="5" t="s">
        <v>79</v>
      </c>
      <c r="W5" s="5" t="s">
        <v>69</v>
      </c>
      <c r="X5" s="5" t="s">
        <v>63</v>
      </c>
      <c r="Y5" s="5" t="s">
        <v>80</v>
      </c>
    </row>
    <row r="6" ht="14.25" customHeight="1" spans="1:25">
      <c r="A6" s="5" t="s">
        <v>81</v>
      </c>
      <c r="B6" s="5" t="s">
        <v>81</v>
      </c>
      <c r="C6" s="5" t="s">
        <v>81</v>
      </c>
      <c r="D6" s="5" t="s">
        <v>82</v>
      </c>
      <c r="E6" s="5" t="s">
        <v>82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</row>
    <row r="7" ht="14.25" customHeight="1" spans="1:25">
      <c r="A7" s="6"/>
      <c r="B7" s="6"/>
      <c r="C7" s="6"/>
      <c r="D7" s="6"/>
      <c r="E7" s="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4.25" customHeight="1" spans="1:25">
      <c r="A8" s="6"/>
      <c r="B8" s="6"/>
      <c r="C8" s="6"/>
      <c r="D8" s="6"/>
      <c r="E8" s="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4.25" customHeight="1" spans="1:25">
      <c r="A9" s="6"/>
      <c r="B9" s="6"/>
      <c r="C9" s="6"/>
      <c r="D9" s="6"/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4.25" customHeight="1" spans="1:25">
      <c r="A10" s="6"/>
      <c r="B10" s="6"/>
      <c r="C10" s="6"/>
      <c r="D10" s="12"/>
      <c r="E10" s="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4.25" customHeight="1"/>
    <row r="12" ht="14.25" customHeight="1" spans="1:5">
      <c r="A12" s="3" t="s">
        <v>327</v>
      </c>
      <c r="B12" s="3"/>
      <c r="C12" s="3"/>
      <c r="D12" s="3"/>
      <c r="E12" s="3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（无）表8.政府性基金预算支出表</vt:lpstr>
      <vt:lpstr>（无）表9.国有资本经营预算支出表</vt:lpstr>
      <vt:lpstr>表10.政府采购预算表</vt:lpstr>
      <vt:lpstr>表10.政府采购预算表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