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6" hidden="1">表6.部门收入总表!$A$8:$AD$8</definedName>
    <definedName name="_xlnm.Print_Area" localSheetId="5">表5.部门收支总表!$A$1:$F$44</definedName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3">表3.一般公共预算基本支出表!$1:$7</definedName>
    <definedName name="_xlnm.Print_Titles" localSheetId="5">表5.部门收支总表!$1:$3</definedName>
    <definedName name="_xlnm.Print_Titles" localSheetId="6">表6.部门收入总表!$1:$8</definedName>
  </definedNames>
  <calcPr calcId="144525"/>
</workbook>
</file>

<file path=xl/sharedStrings.xml><?xml version="1.0" encoding="utf-8"?>
<sst xmlns="http://schemas.openxmlformats.org/spreadsheetml/2006/main" count="545" uniqueCount="279">
  <si>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</si>
  <si>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</si>
  <si>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</si>
  <si>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</si>
  <si>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</si>
  <si>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</si>
  <si>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</si>
  <si>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</si>
  <si>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</si>
  <si>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</si>
  <si>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</si>
  <si>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</si>
  <si>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</si>
  <si>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</si>
  <si>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</si>
  <si>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</si>
  <si>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</si>
  <si>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</si>
  <si>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</si>
  <si>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</si>
  <si>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</si>
  <si>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</si>
  <si>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</si>
  <si>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</si>
  <si>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</si>
  <si>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</si>
  <si>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</si>
  <si>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</si>
  <si>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</si>
  <si>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</si>
  <si>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</si>
  <si>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</si>
  <si>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</si>
  <si>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</si>
  <si>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</si>
  <si>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</si>
  <si>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</si>
  <si>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</si>
  <si>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</si>
  <si>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</si>
  <si>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</si>
  <si>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</si>
  <si>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</si>
  <si>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</si>
  <si>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</si>
  <si>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</si>
  <si>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</si>
  <si>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</si>
  <si>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</si>
  <si>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</si>
  <si>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</si>
  <si>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</si>
  <si>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</si>
  <si>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</si>
  <si>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</si>
  <si>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</si>
  <si>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</si>
  <si>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</si>
  <si>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</si>
  <si>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</si>
  <si>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</si>
  <si>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</si>
  <si>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</si>
  <si>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</si>
  <si>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</si>
  <si>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</si>
  <si>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</si>
  <si>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</si>
  <si>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</si>
  <si>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</si>
  <si>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</si>
  <si>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</si>
  <si>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</si>
  <si>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</si>
  <si>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</si>
  <si>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</si>
  <si>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</si>
  <si>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</si>
  <si>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</si>
  <si>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</si>
  <si>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115002</t>
  </si>
  <si>
    <t>鹿寨县纪委派驻纪检监察组</t>
  </si>
  <si>
    <t>201</t>
  </si>
  <si>
    <t>11</t>
  </si>
  <si>
    <t>01</t>
  </si>
  <si>
    <t>行政运行（纪检监察事务）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</si>
  <si>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</si>
  <si>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</si>
  <si>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</si>
  <si>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</si>
  <si>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</si>
  <si>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</si>
  <si>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行政单位医疗</t>
  </si>
  <si>
    <t>03</t>
  </si>
  <si>
    <t>公务员医疗补助</t>
  </si>
  <si>
    <t>221</t>
  </si>
  <si>
    <t>02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</si>
  <si>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</si>
  <si>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</si>
  <si>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</si>
  <si>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</si>
  <si>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</si>
  <si>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</si>
  <si>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</si>
  <si>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 xml:space="preserve"> 基本工资</t>
  </si>
  <si>
    <t>津贴补贴</t>
  </si>
  <si>
    <t>奖   金</t>
  </si>
  <si>
    <t xml:space="preserve"> 机关事业单位基本养老保险缴费</t>
  </si>
  <si>
    <t>职业年金缴费</t>
  </si>
  <si>
    <t xml:space="preserve"> 职工基本医疗保险缴费</t>
  </si>
  <si>
    <t xml:space="preserve"> 公务员医疗补助缴费</t>
  </si>
  <si>
    <t>其他社会保障缴费</t>
  </si>
  <si>
    <t xml:space="preserve">    住房公积金</t>
  </si>
  <si>
    <t xml:space="preserve"> 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</si>
  <si>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</si>
  <si>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</si>
  <si>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</si>
  <si>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</si>
  <si>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</si>
  <si>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</si>
  <si>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</si>
  <si>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</si>
  <si>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</si>
  <si>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</si>
  <si>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</si>
  <si>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</si>
  <si>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</si>
  <si>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</si>
  <si>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</si>
  <si>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</si>
  <si>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</si>
  <si>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</si>
  <si>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</si>
  <si>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</si>
  <si>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</si>
  <si>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</si>
  <si>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</si>
  <si>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</si>
  <si>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</si>
  <si>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</si>
  <si>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</si>
  <si>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</si>
  <si>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</si>
  <si>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</si>
  <si>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</si>
  <si>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</si>
  <si>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</si>
  <si>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</si>
  <si>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</si>
  <si>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</si>
  <si>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</si>
  <si>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</si>
  <si>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</si>
  <si>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</si>
  <si>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</si>
  <si>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</si>
  <si>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</si>
  <si>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</si>
  <si>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</si>
  <si>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</si>
  <si>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</si>
  <si>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</si>
  <si>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</si>
  <si>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</si>
  <si>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</si>
  <si>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</si>
  <si>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</si>
  <si>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</si>
  <si>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</si>
  <si>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</si>
  <si>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</si>
  <si>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</si>
  <si>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</si>
  <si>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</si>
  <si>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</si>
  <si>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</si>
  <si>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</si>
  <si>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</si>
  <si>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</si>
  <si>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</si>
  <si>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</si>
  <si>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</si>
  <si>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</si>
  <si>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</si>
  <si>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</si>
  <si>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</si>
  <si>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</si>
  <si>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</si>
  <si>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</si>
  <si>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</si>
  <si>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</si>
  <si>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</si>
  <si>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</si>
  <si>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</si>
  <si>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</si>
  <si>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</si>
  <si>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</si>
  <si>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</si>
  <si>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</si>
  <si>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</si>
  <si>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</si>
  <si>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</si>
  <si>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</si>
  <si>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</si>
  <si>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</si>
  <si>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</si>
  <si>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</si>
  <si>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</si>
  <si>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</si>
  <si>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</si>
  <si>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</si>
  <si>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</si>
  <si>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</si>
  <si>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</si>
  <si>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</si>
  <si>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</si>
  <si>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</si>
  <si>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</si>
  <si>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</si>
  <si>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</si>
  <si>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</si>
  <si>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</si>
  <si>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</si>
  <si>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</si>
  <si>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</si>
  <si>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</si>
  <si>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</si>
  <si>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</si>
  <si>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</si>
  <si>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</si>
  <si>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</si>
  <si>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</si>
  <si>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</si>
  <si>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</si>
  <si>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</si>
  <si>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</si>
  <si>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</si>
  <si>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</si>
  <si>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</si>
  <si>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</si>
  <si>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</si>
  <si>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</si>
  <si>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</si>
  <si>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</si>
  <si>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</si>
  <si>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</si>
  <si>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</si>
  <si>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</si>
  <si>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</si>
  <si>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</si>
  <si>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</si>
  <si>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</si>
  <si>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</t>
    </r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</si>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</sst>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176" formatCode="#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sz val="38"/>
      <name val="SimSun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29" fillId="24" borderId="15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3" xfId="0" applyNumberFormat="1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5" fillId="0" borderId="0" xfId="0" applyNumberFormat="1" applyFont="1" applyFill="1">
      <alignment vertical="center"/>
    </xf>
    <xf numFmtId="4" fontId="5" fillId="0" borderId="3" xfId="0" applyNumberFormat="1" applyFont="1" applyFill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>
      <alignment vertical="center"/>
    </xf>
    <xf numFmtId="4" fontId="6" fillId="0" borderId="6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1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G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1" t="s">
        <v>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8" t="s">
        <v>256</v>
      </c>
      <c r="Y1" s="18"/>
    </row>
    <row r="2" ht="19.5" customHeight="1" spans="1:25">
      <c r="A2" s="12" t="s">
        <v>257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14.25" customHeight="1" spans="1: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8" t="s">
        <v>3</v>
      </c>
      <c r="Y3" s="18"/>
    </row>
    <row r="4" ht="14.25" customHeight="1" spans="1:25">
      <c r="A4" s="13" t="s">
        <v>56</v>
      </c>
      <c r="B4" s="13"/>
      <c r="C4" s="13"/>
      <c r="D4" s="13" t="s">
        <v>222</v>
      </c>
      <c r="E4" s="13" t="s">
        <v>250</v>
      </c>
      <c r="F4" s="13" t="s">
        <v>59</v>
      </c>
      <c r="G4" s="13" t="s">
        <v>60</v>
      </c>
      <c r="H4" s="13"/>
      <c r="I4" s="13"/>
      <c r="J4" s="13"/>
      <c r="K4" s="13"/>
      <c r="L4" s="13" t="s">
        <v>61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 t="s">
        <v>62</v>
      </c>
      <c r="X4" s="13"/>
      <c r="Y4" s="13"/>
    </row>
    <row r="5" ht="48.2" customHeight="1" spans="1:25">
      <c r="A5" s="13" t="s">
        <v>63</v>
      </c>
      <c r="B5" s="13" t="s">
        <v>64</v>
      </c>
      <c r="C5" s="13" t="s">
        <v>65</v>
      </c>
      <c r="D5" s="13"/>
      <c r="E5" s="13"/>
      <c r="F5" s="13"/>
      <c r="G5" s="13" t="s">
        <v>66</v>
      </c>
      <c r="H5" s="13" t="s">
        <v>67</v>
      </c>
      <c r="I5" s="13" t="s">
        <v>68</v>
      </c>
      <c r="J5" s="13" t="s">
        <v>69</v>
      </c>
      <c r="K5" s="13" t="s">
        <v>70</v>
      </c>
      <c r="L5" s="13" t="s">
        <v>66</v>
      </c>
      <c r="M5" s="13" t="s">
        <v>67</v>
      </c>
      <c r="N5" s="13" t="s">
        <v>68</v>
      </c>
      <c r="O5" s="13" t="s">
        <v>69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70</v>
      </c>
      <c r="V5" s="13" t="s">
        <v>76</v>
      </c>
      <c r="W5" s="13" t="s">
        <v>66</v>
      </c>
      <c r="X5" s="13" t="s">
        <v>60</v>
      </c>
      <c r="Y5" s="13" t="s">
        <v>77</v>
      </c>
    </row>
    <row r="6" ht="14.25" customHeight="1" spans="1:25">
      <c r="A6" s="13" t="s">
        <v>78</v>
      </c>
      <c r="B6" s="13" t="s">
        <v>78</v>
      </c>
      <c r="C6" s="13" t="s">
        <v>78</v>
      </c>
      <c r="D6" s="13" t="s">
        <v>79</v>
      </c>
      <c r="E6" s="13" t="s">
        <v>79</v>
      </c>
      <c r="F6" s="13">
        <v>1</v>
      </c>
      <c r="G6" s="13">
        <v>2</v>
      </c>
      <c r="H6" s="13">
        <v>3</v>
      </c>
      <c r="I6" s="13">
        <v>4</v>
      </c>
      <c r="J6" s="13">
        <v>5</v>
      </c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3">
        <v>11</v>
      </c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  <c r="X6" s="13">
        <v>19</v>
      </c>
      <c r="Y6" s="13">
        <v>20</v>
      </c>
    </row>
    <row r="7" s="1" customFormat="1" ht="14.25" customHeight="1" spans="1:25">
      <c r="A7" s="6"/>
      <c r="B7" s="6"/>
      <c r="C7" s="6"/>
      <c r="D7" s="6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="1" customFormat="1" ht="14.25" customHeight="1" spans="1:25">
      <c r="A8" s="6"/>
      <c r="B8" s="6"/>
      <c r="C8" s="6"/>
      <c r="D8" s="6"/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="1" customFormat="1" ht="14.25" customHeight="1" spans="1:25">
      <c r="A9" s="6"/>
      <c r="B9" s="6"/>
      <c r="C9" s="6"/>
      <c r="D9" s="6"/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4.25" customHeight="1" spans="1:25">
      <c r="A10" s="14"/>
      <c r="B10" s="14"/>
      <c r="C10" s="14"/>
      <c r="D10" s="15"/>
      <c r="E10" s="1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14.25" customHeight="1"/>
    <row r="12" ht="16.5" customHeight="1" spans="1:7">
      <c r="A12" s="17" t="s">
        <v>258</v>
      </c>
      <c r="B12" s="17"/>
      <c r="C12" s="17"/>
      <c r="D12" s="17"/>
      <c r="E12" s="17"/>
      <c r="F12" s="17"/>
      <c r="G12" s="17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6"/>
  <sheetViews>
    <sheetView topLeftCell="A13" workbookViewId="0">
      <selection activeCell="M18" sqref="M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5" width="17.75" style="1" customWidth="1"/>
    <col min="6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0" t="s">
        <v>259</v>
      </c>
      <c r="AI1" s="10"/>
    </row>
    <row r="2" ht="23.45" customHeight="1" spans="1:3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0" t="s">
        <v>3</v>
      </c>
      <c r="AI3" s="10"/>
    </row>
    <row r="4" ht="14.25" customHeight="1" spans="1:35">
      <c r="A4" s="4" t="s">
        <v>56</v>
      </c>
      <c r="B4" s="4"/>
      <c r="C4" s="4"/>
      <c r="D4" s="4" t="s">
        <v>222</v>
      </c>
      <c r="E4" s="4" t="s">
        <v>250</v>
      </c>
      <c r="F4" s="4" t="s">
        <v>261</v>
      </c>
      <c r="G4" s="4" t="s">
        <v>262</v>
      </c>
      <c r="H4" s="4" t="s">
        <v>263</v>
      </c>
      <c r="I4" s="4" t="s">
        <v>264</v>
      </c>
      <c r="J4" s="4" t="s">
        <v>265</v>
      </c>
      <c r="K4" s="4" t="s">
        <v>266</v>
      </c>
      <c r="L4" s="4" t="s">
        <v>267</v>
      </c>
      <c r="M4" s="4"/>
      <c r="N4" s="4"/>
      <c r="O4" s="4"/>
      <c r="P4" s="4"/>
      <c r="Q4" s="4"/>
      <c r="R4" s="4"/>
      <c r="S4" s="4"/>
      <c r="T4" s="4"/>
      <c r="U4" s="4" t="s">
        <v>268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225</v>
      </c>
      <c r="N5" s="4"/>
      <c r="O5" s="4"/>
      <c r="P5" s="4" t="s">
        <v>226</v>
      </c>
      <c r="Q5" s="4" t="s">
        <v>227</v>
      </c>
      <c r="R5" s="4" t="s">
        <v>228</v>
      </c>
      <c r="S5" s="4" t="s">
        <v>229</v>
      </c>
      <c r="T5" s="4" t="s">
        <v>270</v>
      </c>
      <c r="U5" s="4" t="s">
        <v>9</v>
      </c>
      <c r="V5" s="4" t="s">
        <v>271</v>
      </c>
      <c r="W5" s="4"/>
      <c r="X5" s="4"/>
      <c r="Y5" s="4"/>
      <c r="Z5" s="4"/>
      <c r="AA5" s="4"/>
      <c r="AB5" s="4"/>
      <c r="AC5" s="4"/>
      <c r="AD5" s="4"/>
      <c r="AE5" s="4" t="s">
        <v>272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273</v>
      </c>
      <c r="O6" s="4" t="s">
        <v>232</v>
      </c>
      <c r="P6" s="4"/>
      <c r="Q6" s="4"/>
      <c r="R6" s="4"/>
      <c r="S6" s="4"/>
      <c r="T6" s="4"/>
      <c r="U6" s="4"/>
      <c r="V6" s="4" t="s">
        <v>66</v>
      </c>
      <c r="W6" s="4" t="s">
        <v>274</v>
      </c>
      <c r="X6" s="4"/>
      <c r="Y6" s="4"/>
      <c r="Z6" s="4"/>
      <c r="AA6" s="4" t="s">
        <v>275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276</v>
      </c>
      <c r="Y8" s="4" t="s">
        <v>277</v>
      </c>
      <c r="Z8" s="4" t="s">
        <v>278</v>
      </c>
      <c r="AA8" s="4" t="s">
        <v>66</v>
      </c>
      <c r="AB8" s="4" t="s">
        <v>276</v>
      </c>
      <c r="AC8" s="4" t="s">
        <v>277</v>
      </c>
      <c r="AD8" s="4" t="s">
        <v>278</v>
      </c>
      <c r="AE8" s="4" t="s">
        <v>66</v>
      </c>
      <c r="AF8" s="4" t="s">
        <v>276</v>
      </c>
      <c r="AG8" s="4" t="s">
        <v>277</v>
      </c>
      <c r="AH8" s="4" t="s">
        <v>278</v>
      </c>
      <c r="AI8" s="4"/>
    </row>
    <row r="9" ht="14.25" customHeight="1" spans="1:35">
      <c r="A9" s="5" t="s">
        <v>79</v>
      </c>
      <c r="B9" s="5" t="s">
        <v>79</v>
      </c>
      <c r="C9" s="5" t="s">
        <v>79</v>
      </c>
      <c r="D9" s="5" t="s">
        <v>79</v>
      </c>
      <c r="E9" s="5" t="s">
        <v>79</v>
      </c>
      <c r="F9" s="5" t="s">
        <v>79</v>
      </c>
      <c r="G9" s="5" t="s">
        <v>79</v>
      </c>
      <c r="H9" s="5" t="s">
        <v>79</v>
      </c>
      <c r="I9" s="5" t="s">
        <v>79</v>
      </c>
      <c r="J9" s="5">
        <v>1</v>
      </c>
      <c r="K9" s="5">
        <v>2</v>
      </c>
      <c r="L9" s="5">
        <v>3</v>
      </c>
      <c r="M9" s="5">
        <v>4</v>
      </c>
      <c r="N9" s="5">
        <v>5</v>
      </c>
      <c r="O9" s="5">
        <v>6</v>
      </c>
      <c r="P9" s="5">
        <v>7</v>
      </c>
      <c r="Q9" s="5">
        <v>8</v>
      </c>
      <c r="R9" s="5">
        <v>9</v>
      </c>
      <c r="S9" s="5">
        <v>10</v>
      </c>
      <c r="T9" s="5">
        <v>11</v>
      </c>
      <c r="U9" s="5">
        <v>12</v>
      </c>
      <c r="V9" s="5">
        <v>13</v>
      </c>
      <c r="W9" s="5">
        <v>14</v>
      </c>
      <c r="X9" s="5">
        <v>15</v>
      </c>
      <c r="Y9" s="5">
        <v>16</v>
      </c>
      <c r="Z9" s="5">
        <v>17</v>
      </c>
      <c r="AA9" s="5">
        <v>18</v>
      </c>
      <c r="AB9" s="5">
        <v>19</v>
      </c>
      <c r="AC9" s="5">
        <v>20</v>
      </c>
      <c r="AD9" s="5">
        <v>21</v>
      </c>
      <c r="AE9" s="5">
        <v>22</v>
      </c>
      <c r="AF9" s="5">
        <v>23</v>
      </c>
      <c r="AG9" s="5">
        <v>24</v>
      </c>
      <c r="AH9" s="5">
        <v>25</v>
      </c>
      <c r="AI9" s="4">
        <v>26</v>
      </c>
    </row>
    <row r="10" ht="22.7" customHeight="1" spans="1:35">
      <c r="A10" s="6"/>
      <c r="B10" s="6"/>
      <c r="C10" s="6"/>
      <c r="D10" s="6"/>
      <c r="E10" s="6"/>
      <c r="F10" s="6"/>
      <c r="G10" s="6"/>
      <c r="H10" s="6"/>
      <c r="I10" s="6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8"/>
    </row>
    <row r="11" ht="22.7" customHeight="1" spans="1:35">
      <c r="A11" s="6"/>
      <c r="B11" s="6"/>
      <c r="C11" s="6"/>
      <c r="D11" s="6"/>
      <c r="E11" s="6"/>
      <c r="F11" s="6"/>
      <c r="G11" s="6"/>
      <c r="H11" s="6"/>
      <c r="I11" s="6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8"/>
    </row>
    <row r="12" ht="22.7" customHeight="1" spans="1:35">
      <c r="A12" s="6"/>
      <c r="B12" s="6"/>
      <c r="C12" s="6"/>
      <c r="D12" s="6"/>
      <c r="E12" s="6"/>
      <c r="F12" s="6"/>
      <c r="G12" s="6"/>
      <c r="H12" s="6"/>
      <c r="I12" s="6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8"/>
    </row>
    <row r="13" ht="14.25" customHeight="1"/>
    <row r="14" ht="14.25" customHeight="1"/>
    <row r="15" ht="14.25" customHeight="1"/>
    <row r="16" ht="14.25" customHeight="1" spans="8:8">
      <c r="H16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abSelected="1" workbookViewId="0">
      <selection activeCell="I24" sqref="I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8"/>
      <c r="B1" s="11"/>
      <c r="C1" s="11"/>
      <c r="D1" s="11"/>
      <c r="E1" s="11"/>
      <c r="F1" s="11"/>
      <c r="G1" s="18" t="s">
        <v>1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19.5" spans="1:20">
      <c r="A2" s="12" t="s">
        <v>2</v>
      </c>
      <c r="B2" s="12"/>
      <c r="C2" s="12"/>
      <c r="D2" s="12"/>
      <c r="E2" s="12"/>
      <c r="F2" s="12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7">
      <c r="A3" s="11"/>
      <c r="B3" s="11"/>
      <c r="C3" s="11"/>
      <c r="D3" s="11"/>
      <c r="E3" s="11"/>
      <c r="F3" s="11"/>
      <c r="G3" s="18" t="s">
        <v>3</v>
      </c>
    </row>
    <row r="4" spans="1:7">
      <c r="A4" s="68" t="s">
        <v>4</v>
      </c>
      <c r="B4" s="68"/>
      <c r="C4" s="68" t="s">
        <v>5</v>
      </c>
      <c r="D4" s="68"/>
      <c r="E4" s="68"/>
      <c r="F4" s="68"/>
      <c r="G4" s="68"/>
    </row>
    <row r="5" spans="1:7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</row>
    <row r="6" spans="1:7">
      <c r="A6" s="15" t="s">
        <v>13</v>
      </c>
      <c r="B6" s="69">
        <v>589.09</v>
      </c>
      <c r="C6" s="15" t="s">
        <v>14</v>
      </c>
      <c r="D6" s="69">
        <v>400.33</v>
      </c>
      <c r="E6" s="69">
        <v>400.33</v>
      </c>
      <c r="F6" s="69"/>
      <c r="G6" s="69"/>
    </row>
    <row r="7" spans="1:7">
      <c r="A7" s="15" t="s">
        <v>15</v>
      </c>
      <c r="B7" s="69"/>
      <c r="C7" s="15" t="s">
        <v>16</v>
      </c>
      <c r="D7" s="69">
        <f t="shared" ref="D7:D33" si="0">SUM(E7:G7)</f>
        <v>0</v>
      </c>
      <c r="E7" s="69"/>
      <c r="F7" s="69"/>
      <c r="G7" s="69"/>
    </row>
    <row r="8" spans="1:7">
      <c r="A8" s="15" t="s">
        <v>17</v>
      </c>
      <c r="B8" s="69"/>
      <c r="C8" s="15" t="s">
        <v>18</v>
      </c>
      <c r="D8" s="69">
        <f t="shared" si="0"/>
        <v>0</v>
      </c>
      <c r="E8" s="69"/>
      <c r="F8" s="69"/>
      <c r="G8" s="69"/>
    </row>
    <row r="9" spans="1:7">
      <c r="A9" s="15"/>
      <c r="B9" s="69"/>
      <c r="C9" s="15" t="s">
        <v>19</v>
      </c>
      <c r="D9" s="69">
        <f t="shared" si="0"/>
        <v>0</v>
      </c>
      <c r="E9" s="69"/>
      <c r="F9" s="69"/>
      <c r="G9" s="69"/>
    </row>
    <row r="10" spans="1:7">
      <c r="A10" s="15"/>
      <c r="B10" s="69"/>
      <c r="C10" s="15" t="s">
        <v>20</v>
      </c>
      <c r="D10" s="69">
        <f t="shared" si="0"/>
        <v>0</v>
      </c>
      <c r="E10" s="69"/>
      <c r="F10" s="69"/>
      <c r="G10" s="69"/>
    </row>
    <row r="11" spans="1:7">
      <c r="A11" s="15"/>
      <c r="B11" s="69"/>
      <c r="C11" s="15" t="s">
        <v>21</v>
      </c>
      <c r="D11" s="69">
        <f t="shared" si="0"/>
        <v>0</v>
      </c>
      <c r="E11" s="69"/>
      <c r="F11" s="69"/>
      <c r="G11" s="69"/>
    </row>
    <row r="12" spans="1:7">
      <c r="A12" s="15"/>
      <c r="B12" s="69"/>
      <c r="C12" s="15" t="s">
        <v>22</v>
      </c>
      <c r="D12" s="69">
        <f t="shared" si="0"/>
        <v>0</v>
      </c>
      <c r="E12" s="69"/>
      <c r="F12" s="69"/>
      <c r="G12" s="69"/>
    </row>
    <row r="13" spans="1:7">
      <c r="A13" s="15"/>
      <c r="B13" s="69"/>
      <c r="C13" s="15" t="s">
        <v>23</v>
      </c>
      <c r="D13" s="69">
        <v>97.59</v>
      </c>
      <c r="E13" s="69">
        <v>97.59</v>
      </c>
      <c r="F13" s="69"/>
      <c r="G13" s="69"/>
    </row>
    <row r="14" spans="1:7">
      <c r="A14" s="15"/>
      <c r="B14" s="69"/>
      <c r="C14" s="15" t="s">
        <v>24</v>
      </c>
      <c r="D14" s="69">
        <v>42.38</v>
      </c>
      <c r="E14" s="69">
        <v>42.38</v>
      </c>
      <c r="F14" s="69"/>
      <c r="G14" s="69"/>
    </row>
    <row r="15" spans="1:7">
      <c r="A15" s="15"/>
      <c r="B15" s="69"/>
      <c r="C15" s="15" t="s">
        <v>25</v>
      </c>
      <c r="D15" s="69">
        <f t="shared" si="0"/>
        <v>0</v>
      </c>
      <c r="E15" s="69"/>
      <c r="F15" s="69"/>
      <c r="G15" s="69"/>
    </row>
    <row r="16" spans="1:7">
      <c r="A16" s="15"/>
      <c r="B16" s="69"/>
      <c r="C16" s="15" t="s">
        <v>26</v>
      </c>
      <c r="D16" s="69">
        <f t="shared" si="0"/>
        <v>0</v>
      </c>
      <c r="E16" s="69"/>
      <c r="F16" s="69"/>
      <c r="G16" s="69"/>
    </row>
    <row r="17" spans="1:7">
      <c r="A17" s="15"/>
      <c r="B17" s="69"/>
      <c r="C17" s="15" t="s">
        <v>27</v>
      </c>
      <c r="D17" s="69">
        <f t="shared" si="0"/>
        <v>0</v>
      </c>
      <c r="E17" s="69"/>
      <c r="F17" s="69"/>
      <c r="G17" s="69"/>
    </row>
    <row r="18" spans="1:7">
      <c r="A18" s="15"/>
      <c r="B18" s="69"/>
      <c r="C18" s="15" t="s">
        <v>28</v>
      </c>
      <c r="D18" s="69">
        <f t="shared" si="0"/>
        <v>0</v>
      </c>
      <c r="E18" s="69"/>
      <c r="F18" s="69"/>
      <c r="G18" s="69"/>
    </row>
    <row r="19" spans="1:7">
      <c r="A19" s="15"/>
      <c r="B19" s="69"/>
      <c r="C19" s="15" t="s">
        <v>29</v>
      </c>
      <c r="D19" s="69">
        <f t="shared" si="0"/>
        <v>0</v>
      </c>
      <c r="E19" s="69"/>
      <c r="F19" s="69"/>
      <c r="G19" s="69"/>
    </row>
    <row r="20" spans="1:7">
      <c r="A20" s="15"/>
      <c r="B20" s="69"/>
      <c r="C20" s="15" t="s">
        <v>30</v>
      </c>
      <c r="D20" s="69">
        <f t="shared" si="0"/>
        <v>0</v>
      </c>
      <c r="E20" s="69"/>
      <c r="F20" s="69"/>
      <c r="G20" s="69"/>
    </row>
    <row r="21" spans="1:7">
      <c r="A21" s="15"/>
      <c r="B21" s="69"/>
      <c r="C21" s="15" t="s">
        <v>31</v>
      </c>
      <c r="D21" s="69">
        <f t="shared" si="0"/>
        <v>0</v>
      </c>
      <c r="E21" s="69"/>
      <c r="F21" s="69"/>
      <c r="G21" s="69"/>
    </row>
    <row r="22" spans="1:7">
      <c r="A22" s="15"/>
      <c r="B22" s="69"/>
      <c r="C22" s="15" t="s">
        <v>32</v>
      </c>
      <c r="D22" s="69">
        <f t="shared" si="0"/>
        <v>0</v>
      </c>
      <c r="E22" s="69"/>
      <c r="F22" s="69"/>
      <c r="G22" s="69"/>
    </row>
    <row r="23" spans="1:7">
      <c r="A23" s="15"/>
      <c r="B23" s="69"/>
      <c r="C23" s="15" t="s">
        <v>33</v>
      </c>
      <c r="D23" s="69">
        <f t="shared" si="0"/>
        <v>0</v>
      </c>
      <c r="E23" s="69"/>
      <c r="F23" s="69"/>
      <c r="G23" s="69"/>
    </row>
    <row r="24" spans="1:7">
      <c r="A24" s="15"/>
      <c r="B24" s="69"/>
      <c r="C24" s="15" t="s">
        <v>34</v>
      </c>
      <c r="D24" s="69">
        <v>48.79</v>
      </c>
      <c r="E24" s="69">
        <v>48.79</v>
      </c>
      <c r="F24" s="69"/>
      <c r="G24" s="69"/>
    </row>
    <row r="25" spans="1:7">
      <c r="A25" s="15"/>
      <c r="B25" s="69"/>
      <c r="C25" s="15" t="s">
        <v>35</v>
      </c>
      <c r="D25" s="69">
        <f t="shared" si="0"/>
        <v>0</v>
      </c>
      <c r="E25" s="69"/>
      <c r="F25" s="69"/>
      <c r="G25" s="69"/>
    </row>
    <row r="26" spans="1:7">
      <c r="A26" s="15"/>
      <c r="B26" s="69"/>
      <c r="C26" s="15" t="s">
        <v>36</v>
      </c>
      <c r="D26" s="69">
        <f t="shared" si="0"/>
        <v>0</v>
      </c>
      <c r="E26" s="69"/>
      <c r="F26" s="69"/>
      <c r="G26" s="69"/>
    </row>
    <row r="27" spans="1:7">
      <c r="A27" s="15"/>
      <c r="B27" s="69"/>
      <c r="C27" s="15" t="s">
        <v>37</v>
      </c>
      <c r="D27" s="69">
        <f t="shared" si="0"/>
        <v>0</v>
      </c>
      <c r="E27" s="69"/>
      <c r="F27" s="69"/>
      <c r="G27" s="69"/>
    </row>
    <row r="28" spans="1:7">
      <c r="A28" s="15"/>
      <c r="B28" s="69"/>
      <c r="C28" s="15" t="s">
        <v>38</v>
      </c>
      <c r="D28" s="69">
        <f t="shared" si="0"/>
        <v>0</v>
      </c>
      <c r="E28" s="69"/>
      <c r="F28" s="69"/>
      <c r="G28" s="69"/>
    </row>
    <row r="29" spans="1:7">
      <c r="A29" s="15"/>
      <c r="B29" s="69"/>
      <c r="C29" s="15" t="s">
        <v>39</v>
      </c>
      <c r="D29" s="69">
        <f t="shared" si="0"/>
        <v>0</v>
      </c>
      <c r="E29" s="69"/>
      <c r="F29" s="69"/>
      <c r="G29" s="69"/>
    </row>
    <row r="30" spans="1:7">
      <c r="A30" s="15"/>
      <c r="B30" s="69"/>
      <c r="C30" s="15" t="s">
        <v>40</v>
      </c>
      <c r="D30" s="69">
        <f t="shared" si="0"/>
        <v>0</v>
      </c>
      <c r="E30" s="69"/>
      <c r="F30" s="69"/>
      <c r="G30" s="69"/>
    </row>
    <row r="31" spans="1:7">
      <c r="A31" s="15"/>
      <c r="B31" s="69"/>
      <c r="C31" s="15" t="s">
        <v>41</v>
      </c>
      <c r="D31" s="69">
        <f t="shared" si="0"/>
        <v>0</v>
      </c>
      <c r="E31" s="69"/>
      <c r="F31" s="69"/>
      <c r="G31" s="69"/>
    </row>
    <row r="32" spans="1:7">
      <c r="A32" s="15"/>
      <c r="B32" s="69"/>
      <c r="C32" s="15" t="s">
        <v>42</v>
      </c>
      <c r="D32" s="69">
        <f t="shared" si="0"/>
        <v>0</v>
      </c>
      <c r="E32" s="69"/>
      <c r="F32" s="69"/>
      <c r="G32" s="69"/>
    </row>
    <row r="33" spans="1:7">
      <c r="A33" s="15"/>
      <c r="B33" s="69"/>
      <c r="C33" s="15" t="s">
        <v>43</v>
      </c>
      <c r="D33" s="69">
        <f t="shared" si="0"/>
        <v>0</v>
      </c>
      <c r="E33" s="69"/>
      <c r="F33" s="69"/>
      <c r="G33" s="69"/>
    </row>
    <row r="34" spans="1:7">
      <c r="A34" s="68" t="s">
        <v>44</v>
      </c>
      <c r="B34" s="69">
        <f>SUM(B6:B33)</f>
        <v>589.09</v>
      </c>
      <c r="C34" s="68" t="s">
        <v>45</v>
      </c>
      <c r="D34" s="69">
        <f>SUM(D6:D33)</f>
        <v>589.09</v>
      </c>
      <c r="E34" s="69">
        <f>SUM(E6:E33)</f>
        <v>589.09</v>
      </c>
      <c r="F34" s="69">
        <f>SUM(F6:F33)</f>
        <v>0</v>
      </c>
      <c r="G34" s="69">
        <f>SUM(G6:G33)</f>
        <v>0</v>
      </c>
    </row>
    <row r="35" spans="1:7">
      <c r="A35" s="15" t="s">
        <v>46</v>
      </c>
      <c r="B35" s="69">
        <f>SUM(B36:B38)</f>
        <v>0</v>
      </c>
      <c r="C35" s="15" t="s">
        <v>47</v>
      </c>
      <c r="D35" s="69"/>
      <c r="E35" s="69"/>
      <c r="F35" s="69"/>
      <c r="G35" s="69"/>
    </row>
    <row r="36" spans="1:7">
      <c r="A36" s="15" t="s">
        <v>48</v>
      </c>
      <c r="B36" s="69"/>
      <c r="C36" s="15"/>
      <c r="D36" s="69"/>
      <c r="E36" s="69"/>
      <c r="F36" s="69"/>
      <c r="G36" s="69"/>
    </row>
    <row r="37" spans="1:7">
      <c r="A37" s="15" t="s">
        <v>49</v>
      </c>
      <c r="B37" s="69"/>
      <c r="C37" s="15"/>
      <c r="D37" s="69"/>
      <c r="E37" s="69"/>
      <c r="F37" s="69"/>
      <c r="G37" s="69"/>
    </row>
    <row r="38" spans="1:7">
      <c r="A38" s="15" t="s">
        <v>50</v>
      </c>
      <c r="B38" s="69"/>
      <c r="C38" s="15"/>
      <c r="D38" s="69"/>
      <c r="E38" s="69"/>
      <c r="F38" s="69"/>
      <c r="G38" s="69"/>
    </row>
    <row r="39" spans="1:7">
      <c r="A39" s="68" t="s">
        <v>51</v>
      </c>
      <c r="B39" s="69">
        <f>B34+B35</f>
        <v>589.09</v>
      </c>
      <c r="C39" s="68" t="s">
        <v>52</v>
      </c>
      <c r="D39" s="69">
        <f>D34+D35</f>
        <v>589.09</v>
      </c>
      <c r="E39" s="69">
        <f>E34+E35</f>
        <v>589.09</v>
      </c>
      <c r="F39" s="69">
        <f>F34+F35</f>
        <v>0</v>
      </c>
      <c r="G39" s="69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view="pageBreakPreview" zoomScaleNormal="100" zoomScaleSheetLayoutView="100" workbookViewId="0">
      <selection activeCell="A8" sqref="A8:C8"/>
    </sheetView>
  </sheetViews>
  <sheetFormatPr defaultColWidth="10" defaultRowHeight="13.5"/>
  <cols>
    <col min="1" max="1" width="3.5" customWidth="1"/>
    <col min="2" max="3" width="3.125" customWidth="1"/>
    <col min="4" max="4" width="6.75" customWidth="1"/>
    <col min="5" max="5" width="22.125" style="56" customWidth="1"/>
    <col min="6" max="6" width="8.875" customWidth="1"/>
    <col min="7" max="7" width="7.875" customWidth="1"/>
    <col min="8" max="8" width="7.75" customWidth="1"/>
    <col min="9" max="9" width="7.375" customWidth="1"/>
    <col min="10" max="10" width="6" customWidth="1"/>
    <col min="11" max="11" width="4.375" customWidth="1"/>
    <col min="12" max="12" width="6.12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875" style="57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  <col min="27" max="27" width="11.625" customWidth="1"/>
  </cols>
  <sheetData>
    <row r="1" customHeight="1" spans="1:25">
      <c r="A1" s="11" t="s">
        <v>53</v>
      </c>
      <c r="B1" s="11"/>
      <c r="C1" s="11"/>
      <c r="D1" s="11"/>
      <c r="E1" s="58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64"/>
      <c r="S1" s="11"/>
      <c r="T1" s="11"/>
      <c r="U1" s="11"/>
      <c r="V1" s="11"/>
      <c r="W1" s="11"/>
      <c r="X1" s="18" t="s">
        <v>54</v>
      </c>
      <c r="Y1" s="18"/>
    </row>
    <row r="2" ht="19.5" customHeight="1" spans="1:25">
      <c r="A2" s="12" t="s">
        <v>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14.25" customHeight="1" spans="1:25">
      <c r="A3" s="11"/>
      <c r="B3" s="11"/>
      <c r="C3" s="11"/>
      <c r="D3" s="11"/>
      <c r="E3" s="5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64"/>
      <c r="S3" s="11"/>
      <c r="T3" s="11"/>
      <c r="U3" s="11"/>
      <c r="V3" s="11"/>
      <c r="W3" s="65" t="s">
        <v>3</v>
      </c>
      <c r="X3" s="65"/>
      <c r="Y3" s="65"/>
    </row>
    <row r="4" ht="14.25" customHeight="1" spans="1:25">
      <c r="A4" s="13" t="s">
        <v>56</v>
      </c>
      <c r="B4" s="13"/>
      <c r="C4" s="13"/>
      <c r="D4" s="13" t="s">
        <v>57</v>
      </c>
      <c r="E4" s="59" t="s">
        <v>58</v>
      </c>
      <c r="F4" s="13" t="s">
        <v>59</v>
      </c>
      <c r="G4" s="13" t="s">
        <v>60</v>
      </c>
      <c r="H4" s="13"/>
      <c r="I4" s="13"/>
      <c r="J4" s="13"/>
      <c r="K4" s="13"/>
      <c r="L4" s="13" t="s">
        <v>61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 t="s">
        <v>62</v>
      </c>
      <c r="X4" s="13"/>
      <c r="Y4" s="13"/>
    </row>
    <row r="5" ht="70.5" customHeight="1" spans="1:25">
      <c r="A5" s="13" t="s">
        <v>63</v>
      </c>
      <c r="B5" s="13" t="s">
        <v>64</v>
      </c>
      <c r="C5" s="13" t="s">
        <v>65</v>
      </c>
      <c r="D5" s="13"/>
      <c r="E5" s="59"/>
      <c r="F5" s="13"/>
      <c r="G5" s="13" t="s">
        <v>66</v>
      </c>
      <c r="H5" s="13" t="s">
        <v>67</v>
      </c>
      <c r="I5" s="13" t="s">
        <v>68</v>
      </c>
      <c r="J5" s="13" t="s">
        <v>69</v>
      </c>
      <c r="K5" s="13" t="s">
        <v>70</v>
      </c>
      <c r="L5" s="13" t="s">
        <v>66</v>
      </c>
      <c r="M5" s="13" t="s">
        <v>67</v>
      </c>
      <c r="N5" s="13" t="s">
        <v>68</v>
      </c>
      <c r="O5" s="13" t="s">
        <v>69</v>
      </c>
      <c r="P5" s="13" t="s">
        <v>71</v>
      </c>
      <c r="Q5" s="13" t="s">
        <v>72</v>
      </c>
      <c r="R5" s="14" t="s">
        <v>73</v>
      </c>
      <c r="S5" s="13" t="s">
        <v>74</v>
      </c>
      <c r="T5" s="13" t="s">
        <v>75</v>
      </c>
      <c r="U5" s="13" t="s">
        <v>70</v>
      </c>
      <c r="V5" s="13" t="s">
        <v>76</v>
      </c>
      <c r="W5" s="13" t="s">
        <v>66</v>
      </c>
      <c r="X5" s="13" t="s">
        <v>60</v>
      </c>
      <c r="Y5" s="13" t="s">
        <v>77</v>
      </c>
    </row>
    <row r="6" ht="14.25" customHeight="1" spans="1:25">
      <c r="A6" s="13" t="s">
        <v>78</v>
      </c>
      <c r="B6" s="13" t="s">
        <v>78</v>
      </c>
      <c r="C6" s="13" t="s">
        <v>78</v>
      </c>
      <c r="D6" s="13" t="s">
        <v>79</v>
      </c>
      <c r="E6" s="59" t="s">
        <v>79</v>
      </c>
      <c r="F6" s="13">
        <v>1</v>
      </c>
      <c r="G6" s="13">
        <v>2</v>
      </c>
      <c r="H6" s="13">
        <v>3</v>
      </c>
      <c r="I6" s="13">
        <v>4</v>
      </c>
      <c r="J6" s="13">
        <v>5</v>
      </c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3">
        <v>11</v>
      </c>
      <c r="Q6" s="13">
        <v>12</v>
      </c>
      <c r="R6" s="14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  <c r="X6" s="13">
        <v>19</v>
      </c>
      <c r="Y6" s="13">
        <v>20</v>
      </c>
    </row>
    <row r="7" s="1" customFormat="1" ht="28.5" customHeight="1" spans="1:25">
      <c r="A7" s="19"/>
      <c r="B7" s="19"/>
      <c r="C7" s="19"/>
      <c r="D7" s="19" t="s">
        <v>80</v>
      </c>
      <c r="E7" s="60" t="s">
        <v>81</v>
      </c>
      <c r="F7" s="9">
        <v>589.0936</v>
      </c>
      <c r="G7" s="9">
        <v>589.0936</v>
      </c>
      <c r="H7" s="9">
        <v>505.7133</v>
      </c>
      <c r="I7" s="9">
        <v>83.3563</v>
      </c>
      <c r="J7" s="9">
        <v>0.024</v>
      </c>
      <c r="K7" s="9"/>
      <c r="L7" s="9"/>
      <c r="M7" s="9"/>
      <c r="N7" s="9"/>
      <c r="O7" s="9"/>
      <c r="P7" s="9"/>
      <c r="Q7" s="9"/>
      <c r="R7" s="66"/>
      <c r="S7" s="9"/>
      <c r="T7" s="9"/>
      <c r="U7" s="9"/>
      <c r="V7" s="9"/>
      <c r="W7" s="9"/>
      <c r="X7" s="9"/>
      <c r="Y7" s="9"/>
    </row>
    <row r="8" s="1" customFormat="1" ht="28.5" customHeight="1" spans="1:25">
      <c r="A8" s="19" t="s">
        <v>82</v>
      </c>
      <c r="B8" s="19" t="s">
        <v>83</v>
      </c>
      <c r="C8" s="19" t="s">
        <v>84</v>
      </c>
      <c r="D8" s="19" t="s">
        <v>80</v>
      </c>
      <c r="E8" s="61" t="s">
        <v>85</v>
      </c>
      <c r="F8" s="9">
        <v>400.3336</v>
      </c>
      <c r="G8" s="9">
        <v>400.3336</v>
      </c>
      <c r="H8" s="9">
        <v>316.9533</v>
      </c>
      <c r="I8" s="9">
        <v>83.3563</v>
      </c>
      <c r="J8" s="9">
        <v>0.024</v>
      </c>
      <c r="K8" s="9"/>
      <c r="L8" s="9"/>
      <c r="M8" s="9"/>
      <c r="N8" s="9"/>
      <c r="O8" s="9"/>
      <c r="P8" s="9"/>
      <c r="Q8" s="9"/>
      <c r="R8" s="66"/>
      <c r="S8" s="9"/>
      <c r="T8" s="9"/>
      <c r="U8" s="9"/>
      <c r="V8" s="9"/>
      <c r="W8" s="9"/>
      <c r="X8" s="9"/>
      <c r="Y8" s="9"/>
    </row>
    <row r="9" s="1" customFormat="1" ht="28.5" customHeight="1" spans="1:25">
      <c r="A9" s="19" t="s">
        <v>86</v>
      </c>
      <c r="B9" s="19" t="s">
        <v>87</v>
      </c>
      <c r="C9" s="19" t="s">
        <v>87</v>
      </c>
      <c r="D9" s="19" t="s">
        <v>80</v>
      </c>
      <c r="E9" s="60" t="s">
        <v>88</v>
      </c>
      <c r="F9" s="9">
        <v>65.0587</v>
      </c>
      <c r="G9" s="9">
        <v>65.0587</v>
      </c>
      <c r="H9" s="9">
        <v>65.0587</v>
      </c>
      <c r="I9" s="9"/>
      <c r="J9" s="9"/>
      <c r="K9" s="9"/>
      <c r="L9" s="9"/>
      <c r="M9" s="9"/>
      <c r="N9" s="9"/>
      <c r="O9" s="9"/>
      <c r="P9" s="9"/>
      <c r="Q9" s="9"/>
      <c r="R9" s="66"/>
      <c r="S9" s="9"/>
      <c r="T9" s="9"/>
      <c r="U9" s="9"/>
      <c r="V9" s="9"/>
      <c r="W9" s="9"/>
      <c r="X9" s="9"/>
      <c r="Y9" s="9"/>
    </row>
    <row r="10" s="1" customFormat="1" ht="28.5" customHeight="1" spans="1:25">
      <c r="A10" s="19" t="s">
        <v>86</v>
      </c>
      <c r="B10" s="19" t="s">
        <v>87</v>
      </c>
      <c r="C10" s="19" t="s">
        <v>89</v>
      </c>
      <c r="D10" s="19" t="s">
        <v>80</v>
      </c>
      <c r="E10" s="60" t="s">
        <v>90</v>
      </c>
      <c r="F10" s="9">
        <v>32.5293</v>
      </c>
      <c r="G10" s="9">
        <v>32.5293</v>
      </c>
      <c r="H10" s="9">
        <v>32.5293</v>
      </c>
      <c r="I10" s="9"/>
      <c r="J10" s="9"/>
      <c r="K10" s="9"/>
      <c r="L10" s="9"/>
      <c r="M10" s="9"/>
      <c r="N10" s="9"/>
      <c r="O10" s="9"/>
      <c r="P10" s="9"/>
      <c r="Q10" s="9"/>
      <c r="R10" s="66"/>
      <c r="S10" s="9"/>
      <c r="T10" s="9"/>
      <c r="U10" s="9"/>
      <c r="V10" s="9"/>
      <c r="W10" s="9"/>
      <c r="X10" s="9"/>
      <c r="Y10" s="9"/>
    </row>
    <row r="11" s="1" customFormat="1" ht="28.5" customHeight="1" spans="1:25">
      <c r="A11" s="19" t="s">
        <v>91</v>
      </c>
      <c r="B11" s="19" t="s">
        <v>83</v>
      </c>
      <c r="C11" s="19" t="s">
        <v>84</v>
      </c>
      <c r="D11" s="19" t="s">
        <v>80</v>
      </c>
      <c r="E11" s="60" t="s">
        <v>92</v>
      </c>
      <c r="F11" s="9">
        <v>31.7161</v>
      </c>
      <c r="G11" s="9">
        <v>31.7161</v>
      </c>
      <c r="H11" s="9">
        <v>31.7161</v>
      </c>
      <c r="I11" s="9"/>
      <c r="J11" s="9"/>
      <c r="K11" s="9"/>
      <c r="L11" s="9"/>
      <c r="M11" s="9"/>
      <c r="N11" s="9"/>
      <c r="O11" s="9"/>
      <c r="P11" s="9"/>
      <c r="Q11" s="9"/>
      <c r="R11" s="66"/>
      <c r="S11" s="9"/>
      <c r="T11" s="9"/>
      <c r="U11" s="9"/>
      <c r="V11" s="9"/>
      <c r="W11" s="9"/>
      <c r="X11" s="9"/>
      <c r="Y11" s="9"/>
    </row>
    <row r="12" s="1" customFormat="1" ht="28.5" customHeight="1" spans="1:25">
      <c r="A12" s="19" t="s">
        <v>91</v>
      </c>
      <c r="B12" s="19" t="s">
        <v>83</v>
      </c>
      <c r="C12" s="19" t="s">
        <v>93</v>
      </c>
      <c r="D12" s="19" t="s">
        <v>80</v>
      </c>
      <c r="E12" s="60" t="s">
        <v>94</v>
      </c>
      <c r="F12" s="9">
        <v>10.6619</v>
      </c>
      <c r="G12" s="9">
        <v>10.6619</v>
      </c>
      <c r="H12" s="9">
        <v>10.6619</v>
      </c>
      <c r="I12" s="9"/>
      <c r="J12" s="9"/>
      <c r="K12" s="9"/>
      <c r="L12" s="9"/>
      <c r="M12" s="9"/>
      <c r="N12" s="9"/>
      <c r="O12" s="9"/>
      <c r="P12" s="9"/>
      <c r="Q12" s="9"/>
      <c r="R12" s="66"/>
      <c r="S12" s="9"/>
      <c r="T12" s="9"/>
      <c r="U12" s="9"/>
      <c r="V12" s="9"/>
      <c r="W12" s="9"/>
      <c r="X12" s="9"/>
      <c r="Y12" s="9"/>
    </row>
    <row r="13" s="1" customFormat="1" ht="28.5" customHeight="1" spans="1:25">
      <c r="A13" s="19" t="s">
        <v>95</v>
      </c>
      <c r="B13" s="19" t="s">
        <v>96</v>
      </c>
      <c r="C13" s="19" t="s">
        <v>84</v>
      </c>
      <c r="D13" s="19" t="s">
        <v>80</v>
      </c>
      <c r="E13" s="60" t="s">
        <v>97</v>
      </c>
      <c r="F13" s="62">
        <v>48.794</v>
      </c>
      <c r="G13" s="63">
        <v>48.794</v>
      </c>
      <c r="H13" s="63">
        <v>48.794</v>
      </c>
      <c r="I13" s="63"/>
      <c r="J13" s="63"/>
      <c r="K13" s="63"/>
      <c r="L13" s="63"/>
      <c r="M13" s="63"/>
      <c r="N13" s="63"/>
      <c r="O13" s="63"/>
      <c r="P13" s="63"/>
      <c r="Q13" s="63"/>
      <c r="R13" s="67"/>
      <c r="S13" s="63"/>
      <c r="T13" s="63"/>
      <c r="U13" s="63"/>
      <c r="V13" s="63"/>
      <c r="W13" s="63"/>
      <c r="X13" s="63"/>
      <c r="Y13" s="6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scale="9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3" workbookViewId="0">
      <selection activeCell="B38" sqref="B3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10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0" t="s">
        <v>3</v>
      </c>
      <c r="F3" s="2"/>
      <c r="G3" s="2"/>
      <c r="H3" s="2"/>
      <c r="I3" s="2"/>
    </row>
    <row r="4" ht="14.25" customHeight="1" spans="1:7">
      <c r="A4" s="44" t="s">
        <v>100</v>
      </c>
      <c r="B4" s="44" t="s">
        <v>101</v>
      </c>
      <c r="C4" s="44" t="s">
        <v>60</v>
      </c>
      <c r="D4" s="44"/>
      <c r="E4" s="44"/>
      <c r="F4" s="2"/>
      <c r="G4" s="2"/>
    </row>
    <row r="5" ht="9.75" customHeight="1" spans="1:9">
      <c r="A5" s="44"/>
      <c r="B5" s="44"/>
      <c r="C5" s="44" t="s">
        <v>66</v>
      </c>
      <c r="D5" s="44" t="s">
        <v>102</v>
      </c>
      <c r="E5" s="44" t="s">
        <v>103</v>
      </c>
      <c r="F5" s="2"/>
      <c r="G5" s="2"/>
      <c r="H5" s="2"/>
      <c r="I5" s="2"/>
    </row>
    <row r="6" ht="6" customHeight="1" spans="1:5">
      <c r="A6" s="44"/>
      <c r="B6" s="44"/>
      <c r="C6" s="44"/>
      <c r="D6" s="44"/>
      <c r="E6" s="44"/>
    </row>
    <row r="7" ht="14.25" customHeight="1" spans="1:5">
      <c r="A7" s="44" t="s">
        <v>79</v>
      </c>
      <c r="B7" s="44" t="s">
        <v>79</v>
      </c>
      <c r="C7" s="44">
        <v>1</v>
      </c>
      <c r="D7" s="44">
        <v>2</v>
      </c>
      <c r="E7" s="45">
        <v>3</v>
      </c>
    </row>
    <row r="8" ht="25.5" customHeight="1" spans="1:5">
      <c r="A8" s="46"/>
      <c r="B8" s="44" t="s">
        <v>9</v>
      </c>
      <c r="C8" s="33">
        <f>D8+E8</f>
        <v>589.089507</v>
      </c>
      <c r="D8" s="47">
        <f>SUM(D9:D32)</f>
        <v>505.733207</v>
      </c>
      <c r="E8" s="48">
        <f>SUM(E9:E32)</f>
        <v>83.3563</v>
      </c>
    </row>
    <row r="9" ht="25.5" customHeight="1" spans="1:5">
      <c r="A9" s="49">
        <v>30101</v>
      </c>
      <c r="B9" s="49" t="s">
        <v>104</v>
      </c>
      <c r="C9" s="33">
        <f t="shared" ref="C9:C31" si="0">D9+E9</f>
        <v>123.378</v>
      </c>
      <c r="D9" s="33">
        <v>123.378</v>
      </c>
      <c r="E9" s="50"/>
    </row>
    <row r="10" ht="25.5" customHeight="1" spans="1:5">
      <c r="A10" s="49">
        <v>30102</v>
      </c>
      <c r="B10" s="49" t="s">
        <v>105</v>
      </c>
      <c r="C10" s="33">
        <f t="shared" si="0"/>
        <v>92.7192</v>
      </c>
      <c r="D10" s="33">
        <v>92.7192</v>
      </c>
      <c r="E10" s="33"/>
    </row>
    <row r="11" ht="25.5" customHeight="1" spans="1:5">
      <c r="A11" s="49">
        <v>30103</v>
      </c>
      <c r="B11" s="49" t="s">
        <v>106</v>
      </c>
      <c r="C11" s="33">
        <f t="shared" si="0"/>
        <v>100.4495</v>
      </c>
      <c r="D11" s="33">
        <v>100.4495</v>
      </c>
      <c r="E11" s="33"/>
    </row>
    <row r="12" ht="25.5" customHeight="1" spans="1:5">
      <c r="A12" s="49">
        <v>30108</v>
      </c>
      <c r="B12" s="49" t="s">
        <v>107</v>
      </c>
      <c r="C12" s="33">
        <f t="shared" si="0"/>
        <v>65.05869</v>
      </c>
      <c r="D12" s="33">
        <v>65.05869</v>
      </c>
      <c r="E12" s="33"/>
    </row>
    <row r="13" ht="25.5" customHeight="1" spans="1:5">
      <c r="A13" s="49">
        <v>30109</v>
      </c>
      <c r="B13" s="49" t="s">
        <v>108</v>
      </c>
      <c r="C13" s="33">
        <f t="shared" si="0"/>
        <v>32.5293</v>
      </c>
      <c r="D13" s="33">
        <v>32.5293</v>
      </c>
      <c r="E13" s="33"/>
    </row>
    <row r="14" ht="25.5" customHeight="1" spans="1:5">
      <c r="A14" s="49">
        <v>30110</v>
      </c>
      <c r="B14" s="49" t="s">
        <v>109</v>
      </c>
      <c r="C14" s="33">
        <f t="shared" si="0"/>
        <v>31.7161</v>
      </c>
      <c r="D14" s="33">
        <v>31.7161</v>
      </c>
      <c r="E14" s="33"/>
    </row>
    <row r="15" ht="25.5" customHeight="1" spans="1:5">
      <c r="A15" s="49">
        <v>30111</v>
      </c>
      <c r="B15" s="49" t="s">
        <v>110</v>
      </c>
      <c r="C15" s="33">
        <f t="shared" si="0"/>
        <v>10.6618</v>
      </c>
      <c r="D15" s="33">
        <v>10.6618</v>
      </c>
      <c r="E15" s="33"/>
    </row>
    <row r="16" ht="25.5" customHeight="1" spans="1:5">
      <c r="A16" s="49">
        <v>30111</v>
      </c>
      <c r="B16" s="49" t="s">
        <v>111</v>
      </c>
      <c r="C16" s="33">
        <f t="shared" si="0"/>
        <v>0.406617</v>
      </c>
      <c r="D16" s="33">
        <v>0.406617</v>
      </c>
      <c r="E16" s="33"/>
    </row>
    <row r="17" ht="25.5" customHeight="1" spans="1:5">
      <c r="A17" s="49">
        <v>30113</v>
      </c>
      <c r="B17" s="49" t="s">
        <v>112</v>
      </c>
      <c r="C17" s="33">
        <f t="shared" si="0"/>
        <v>48.794</v>
      </c>
      <c r="D17" s="33">
        <v>48.794</v>
      </c>
      <c r="E17" s="33"/>
    </row>
    <row r="18" ht="25.5" customHeight="1" spans="1:5">
      <c r="A18" s="49">
        <v>30199</v>
      </c>
      <c r="B18" s="49" t="s">
        <v>113</v>
      </c>
      <c r="C18" s="33">
        <f t="shared" si="0"/>
        <v>0</v>
      </c>
      <c r="D18" s="51"/>
      <c r="E18" s="33"/>
    </row>
    <row r="19" ht="25.5" customHeight="1" spans="1:5">
      <c r="A19" s="49">
        <v>30201</v>
      </c>
      <c r="B19" s="52" t="s">
        <v>114</v>
      </c>
      <c r="C19" s="33">
        <f t="shared" si="0"/>
        <v>4.08</v>
      </c>
      <c r="D19" s="53"/>
      <c r="E19" s="54">
        <v>4.08</v>
      </c>
    </row>
    <row r="20" ht="25.5" customHeight="1" spans="1:5">
      <c r="A20" s="49">
        <v>30202</v>
      </c>
      <c r="B20" s="52" t="s">
        <v>115</v>
      </c>
      <c r="C20" s="33">
        <f t="shared" si="0"/>
        <v>1.02</v>
      </c>
      <c r="D20" s="53"/>
      <c r="E20" s="54">
        <v>1.02</v>
      </c>
    </row>
    <row r="21" ht="25.5" customHeight="1" spans="1:5">
      <c r="A21" s="49">
        <v>30205</v>
      </c>
      <c r="B21" s="52" t="s">
        <v>116</v>
      </c>
      <c r="C21" s="33">
        <f t="shared" si="0"/>
        <v>0.68</v>
      </c>
      <c r="D21" s="53"/>
      <c r="E21" s="54">
        <v>0.68</v>
      </c>
    </row>
    <row r="22" ht="25.5" customHeight="1" spans="1:5">
      <c r="A22" s="49">
        <v>30206</v>
      </c>
      <c r="B22" s="52" t="s">
        <v>117</v>
      </c>
      <c r="C22" s="33">
        <f t="shared" si="0"/>
        <v>2.72</v>
      </c>
      <c r="D22" s="53"/>
      <c r="E22" s="54">
        <v>2.72</v>
      </c>
    </row>
    <row r="23" ht="25.5" customHeight="1" spans="1:5">
      <c r="A23" s="49">
        <v>30207</v>
      </c>
      <c r="B23" s="52" t="s">
        <v>118</v>
      </c>
      <c r="C23" s="33">
        <f t="shared" si="0"/>
        <v>6.608</v>
      </c>
      <c r="D23" s="53"/>
      <c r="E23" s="54">
        <v>6.608</v>
      </c>
    </row>
    <row r="24" ht="25.5" customHeight="1" spans="1:5">
      <c r="A24" s="49">
        <v>30211</v>
      </c>
      <c r="B24" s="52" t="s">
        <v>119</v>
      </c>
      <c r="C24" s="33">
        <f t="shared" si="0"/>
        <v>11.22</v>
      </c>
      <c r="D24" s="53"/>
      <c r="E24" s="54">
        <v>11.22</v>
      </c>
    </row>
    <row r="25" ht="25.5" customHeight="1" spans="1:5">
      <c r="A25" s="49">
        <v>30213</v>
      </c>
      <c r="B25" s="52" t="s">
        <v>120</v>
      </c>
      <c r="C25" s="33">
        <f t="shared" si="0"/>
        <v>1.36</v>
      </c>
      <c r="D25" s="53"/>
      <c r="E25" s="54">
        <v>1.36</v>
      </c>
    </row>
    <row r="26" ht="25.5" customHeight="1" spans="1:5">
      <c r="A26" s="49">
        <v>30215</v>
      </c>
      <c r="B26" s="52" t="s">
        <v>121</v>
      </c>
      <c r="C26" s="33">
        <f t="shared" si="0"/>
        <v>1.36</v>
      </c>
      <c r="D26" s="53"/>
      <c r="E26" s="54">
        <v>1.36</v>
      </c>
    </row>
    <row r="27" ht="25.5" customHeight="1" spans="1:5">
      <c r="A27" s="49">
        <v>30216</v>
      </c>
      <c r="B27" s="52" t="s">
        <v>122</v>
      </c>
      <c r="C27" s="33">
        <f t="shared" si="0"/>
        <v>2.04</v>
      </c>
      <c r="D27" s="53"/>
      <c r="E27" s="54">
        <v>2.04</v>
      </c>
    </row>
    <row r="28" ht="25.5" customHeight="1" spans="1:5">
      <c r="A28" s="49">
        <v>30217</v>
      </c>
      <c r="B28" s="52" t="s">
        <v>123</v>
      </c>
      <c r="C28" s="33">
        <f t="shared" si="0"/>
        <v>0.306</v>
      </c>
      <c r="D28" s="53"/>
      <c r="E28" s="54">
        <v>0.306</v>
      </c>
    </row>
    <row r="29" ht="25.5" customHeight="1" spans="1:5">
      <c r="A29" s="49">
        <v>30228</v>
      </c>
      <c r="B29" s="52" t="s">
        <v>124</v>
      </c>
      <c r="C29" s="33">
        <f t="shared" si="0"/>
        <v>8.1323</v>
      </c>
      <c r="D29" s="53"/>
      <c r="E29" s="54">
        <v>8.1323</v>
      </c>
    </row>
    <row r="30" ht="25.5" customHeight="1" spans="1:5">
      <c r="A30" s="49">
        <v>30239</v>
      </c>
      <c r="B30" s="52" t="s">
        <v>125</v>
      </c>
      <c r="C30" s="33">
        <f t="shared" si="0"/>
        <v>30.12</v>
      </c>
      <c r="D30" s="53"/>
      <c r="E30" s="54">
        <v>30.12</v>
      </c>
    </row>
    <row r="31" ht="25.5" customHeight="1" spans="1:5">
      <c r="A31" s="49">
        <v>30299</v>
      </c>
      <c r="B31" s="52" t="s">
        <v>126</v>
      </c>
      <c r="C31" s="33">
        <f t="shared" si="0"/>
        <v>13.71</v>
      </c>
      <c r="D31" s="53"/>
      <c r="E31" s="54">
        <v>13.71</v>
      </c>
    </row>
    <row r="32" ht="25.5" customHeight="1" spans="1:5">
      <c r="A32" s="55">
        <v>30309</v>
      </c>
      <c r="B32" s="49" t="s">
        <v>127</v>
      </c>
      <c r="C32" s="33">
        <f t="shared" ref="C32" si="1">D32+E32</f>
        <v>0.02</v>
      </c>
      <c r="D32" s="50">
        <v>0.02</v>
      </c>
      <c r="E32" s="33"/>
    </row>
    <row r="33" ht="14.25" customHeight="1" spans="2:2">
      <c r="B33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view="pageBreakPreview" zoomScaleNormal="100" zoomScaleSheetLayoutView="100" workbookViewId="0">
      <selection activeCell="C16" sqref="C1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1"/>
      <c r="B1" s="11"/>
      <c r="C1" s="18" t="s">
        <v>128</v>
      </c>
    </row>
    <row r="2" ht="29.45" customHeight="1" spans="1:3">
      <c r="A2" s="12" t="s">
        <v>129</v>
      </c>
      <c r="B2" s="12"/>
      <c r="C2" s="12"/>
    </row>
    <row r="3" ht="14.25" customHeight="1" spans="1:3">
      <c r="A3" s="11"/>
      <c r="B3" s="11"/>
      <c r="C3" s="18" t="s">
        <v>3</v>
      </c>
    </row>
    <row r="4" ht="31.7" customHeight="1" spans="1:3">
      <c r="A4" s="30" t="s">
        <v>130</v>
      </c>
      <c r="B4" s="30" t="s">
        <v>131</v>
      </c>
      <c r="C4" s="30" t="s">
        <v>132</v>
      </c>
    </row>
    <row r="5" ht="17.1" customHeight="1" spans="1:3">
      <c r="A5" s="30" t="s">
        <v>79</v>
      </c>
      <c r="B5" s="30">
        <v>1</v>
      </c>
      <c r="C5" s="30">
        <v>2</v>
      </c>
    </row>
    <row r="6" ht="17.1" customHeight="1" spans="1:3">
      <c r="A6" s="30" t="s">
        <v>9</v>
      </c>
      <c r="B6" s="34">
        <f>B7+B13+B14</f>
        <v>3.71</v>
      </c>
      <c r="C6" s="34">
        <f>C7+C13+C14</f>
        <v>3.71</v>
      </c>
    </row>
    <row r="7" ht="17.1" customHeight="1" spans="1:3">
      <c r="A7" s="39" t="s">
        <v>133</v>
      </c>
      <c r="B7" s="34">
        <f>C7</f>
        <v>0.31</v>
      </c>
      <c r="C7" s="34">
        <f>C8+C9+C10</f>
        <v>0.31</v>
      </c>
    </row>
    <row r="8" ht="17.1" customHeight="1" spans="1:3">
      <c r="A8" s="39" t="s">
        <v>134</v>
      </c>
      <c r="B8" s="34">
        <f t="shared" ref="B8:B14" si="0">C8</f>
        <v>0</v>
      </c>
      <c r="C8" s="34"/>
    </row>
    <row r="9" ht="17.1" customHeight="1" spans="1:3">
      <c r="A9" s="39" t="s">
        <v>135</v>
      </c>
      <c r="B9" s="34">
        <v>0.31</v>
      </c>
      <c r="C9" s="34">
        <v>0.31</v>
      </c>
    </row>
    <row r="10" ht="17.1" customHeight="1" spans="1:3">
      <c r="A10" s="39" t="s">
        <v>136</v>
      </c>
      <c r="B10" s="34">
        <f t="shared" si="0"/>
        <v>0</v>
      </c>
      <c r="C10" s="34">
        <f>C11+C12</f>
        <v>0</v>
      </c>
    </row>
    <row r="11" ht="17.1" customHeight="1" spans="1:3">
      <c r="A11" s="39" t="s">
        <v>137</v>
      </c>
      <c r="B11" s="34">
        <v>0</v>
      </c>
      <c r="C11" s="34">
        <v>0</v>
      </c>
    </row>
    <row r="12" ht="17.1" customHeight="1" spans="1:3">
      <c r="A12" s="39" t="s">
        <v>138</v>
      </c>
      <c r="B12" s="34">
        <f t="shared" si="0"/>
        <v>0</v>
      </c>
      <c r="C12" s="34"/>
    </row>
    <row r="13" ht="17.1" customHeight="1" spans="1:3">
      <c r="A13" s="39" t="s">
        <v>139</v>
      </c>
      <c r="B13" s="34">
        <f t="shared" si="0"/>
        <v>1.36</v>
      </c>
      <c r="C13" s="34">
        <v>1.36</v>
      </c>
    </row>
    <row r="14" ht="17.1" customHeight="1" spans="1:3">
      <c r="A14" s="39" t="s">
        <v>140</v>
      </c>
      <c r="B14" s="34">
        <f t="shared" si="0"/>
        <v>2.04</v>
      </c>
      <c r="C14" s="34">
        <v>2.04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view="pageBreakPreview" zoomScaleNormal="100" zoomScaleSheetLayoutView="100" topLeftCell="A28" workbookViewId="0">
      <selection activeCell="F8" sqref="F8"/>
    </sheetView>
  </sheetViews>
  <sheetFormatPr defaultColWidth="10" defaultRowHeight="13.5"/>
  <cols>
    <col min="1" max="1" width="33.875" customWidth="1"/>
    <col min="2" max="2" width="11.75" customWidth="1"/>
    <col min="3" max="3" width="27.25" customWidth="1"/>
    <col min="4" max="4" width="14.375" customWidth="1"/>
    <col min="5" max="5" width="30.875" customWidth="1"/>
    <col min="6" max="6" width="18.25" customWidth="1"/>
    <col min="7" max="7" width="9.75" customWidth="1"/>
  </cols>
  <sheetData>
    <row r="1" ht="14.25" customHeight="1" spans="1:6">
      <c r="A1" s="11"/>
      <c r="B1" s="11"/>
      <c r="C1" s="11"/>
      <c r="D1" s="11"/>
      <c r="E1" s="11"/>
      <c r="F1" s="18" t="s">
        <v>141</v>
      </c>
    </row>
    <row r="2" ht="18" customHeight="1" spans="1:6">
      <c r="A2" s="12" t="s">
        <v>142</v>
      </c>
      <c r="B2" s="12"/>
      <c r="C2" s="12"/>
      <c r="D2" s="12"/>
      <c r="E2" s="12"/>
      <c r="F2" s="12"/>
    </row>
    <row r="3" ht="17.1" customHeight="1" spans="1:6">
      <c r="A3" s="11"/>
      <c r="B3" s="11"/>
      <c r="C3" s="11"/>
      <c r="D3" s="11"/>
      <c r="E3" s="11"/>
      <c r="F3" s="18" t="s">
        <v>3</v>
      </c>
    </row>
    <row r="4" ht="17.1" customHeight="1" spans="1:6">
      <c r="A4" s="30" t="s">
        <v>143</v>
      </c>
      <c r="B4" s="30"/>
      <c r="C4" s="30" t="s">
        <v>144</v>
      </c>
      <c r="D4" s="30"/>
      <c r="E4" s="30"/>
      <c r="F4" s="30"/>
    </row>
    <row r="5" ht="17.1" customHeight="1" spans="1:6">
      <c r="A5" s="30" t="s">
        <v>145</v>
      </c>
      <c r="B5" s="30" t="s">
        <v>146</v>
      </c>
      <c r="C5" s="30" t="s">
        <v>147</v>
      </c>
      <c r="D5" s="30" t="s">
        <v>146</v>
      </c>
      <c r="E5" s="30" t="s">
        <v>147</v>
      </c>
      <c r="F5" s="30" t="s">
        <v>146</v>
      </c>
    </row>
    <row r="6" ht="17.1" customHeight="1" spans="1:6">
      <c r="A6" s="39" t="s">
        <v>148</v>
      </c>
      <c r="B6" s="40">
        <v>589.09</v>
      </c>
      <c r="C6" s="39" t="s">
        <v>149</v>
      </c>
      <c r="D6" s="40">
        <v>400.3337</v>
      </c>
      <c r="E6" s="41" t="s">
        <v>150</v>
      </c>
      <c r="F6" s="40">
        <f>SUM(F7:F10)</f>
        <v>589.0936</v>
      </c>
    </row>
    <row r="7" ht="17.1" customHeight="1" spans="1:6">
      <c r="A7" s="39" t="s">
        <v>151</v>
      </c>
      <c r="B7" s="40">
        <v>589.09</v>
      </c>
      <c r="C7" s="39" t="s">
        <v>152</v>
      </c>
      <c r="D7" s="40"/>
      <c r="E7" s="41" t="s">
        <v>153</v>
      </c>
      <c r="F7" s="40">
        <v>505.7133</v>
      </c>
    </row>
    <row r="8" ht="17.1" customHeight="1" spans="1:6">
      <c r="A8" s="39" t="s">
        <v>154</v>
      </c>
      <c r="B8" s="40">
        <f>SUM(B9:B14)</f>
        <v>0</v>
      </c>
      <c r="C8" s="39" t="s">
        <v>155</v>
      </c>
      <c r="D8" s="40"/>
      <c r="E8" s="41" t="s">
        <v>156</v>
      </c>
      <c r="F8" s="40">
        <v>83.3563</v>
      </c>
    </row>
    <row r="9" ht="17.1" customHeight="1" spans="1:6">
      <c r="A9" s="39" t="s">
        <v>157</v>
      </c>
      <c r="B9" s="40"/>
      <c r="C9" s="39" t="s">
        <v>158</v>
      </c>
      <c r="D9" s="40"/>
      <c r="E9" s="41" t="s">
        <v>159</v>
      </c>
      <c r="F9" s="40">
        <v>0.024</v>
      </c>
    </row>
    <row r="10" ht="17.1" customHeight="1" spans="1:6">
      <c r="A10" s="39" t="s">
        <v>160</v>
      </c>
      <c r="B10" s="40"/>
      <c r="C10" s="39" t="s">
        <v>161</v>
      </c>
      <c r="D10" s="40"/>
      <c r="E10" s="41" t="s">
        <v>162</v>
      </c>
      <c r="F10" s="40"/>
    </row>
    <row r="11" ht="17.1" customHeight="1" spans="1:6">
      <c r="A11" s="39" t="s">
        <v>163</v>
      </c>
      <c r="B11" s="40"/>
      <c r="C11" s="39" t="s">
        <v>164</v>
      </c>
      <c r="D11" s="40"/>
      <c r="E11" s="41" t="s">
        <v>165</v>
      </c>
      <c r="F11" s="40">
        <f>SUM(F12:F21)</f>
        <v>0</v>
      </c>
    </row>
    <row r="12" ht="17.1" customHeight="1" spans="1:6">
      <c r="A12" s="39" t="s">
        <v>166</v>
      </c>
      <c r="B12" s="40"/>
      <c r="C12" s="39" t="s">
        <v>167</v>
      </c>
      <c r="D12" s="40"/>
      <c r="E12" s="41" t="s">
        <v>153</v>
      </c>
      <c r="F12" s="40"/>
    </row>
    <row r="13" ht="17.1" customHeight="1" spans="1:6">
      <c r="A13" s="39" t="s">
        <v>168</v>
      </c>
      <c r="B13" s="40"/>
      <c r="C13" s="39" t="s">
        <v>169</v>
      </c>
      <c r="D13" s="40">
        <v>97.588</v>
      </c>
      <c r="E13" s="41" t="s">
        <v>156</v>
      </c>
      <c r="F13" s="40"/>
    </row>
    <row r="14" ht="17.1" customHeight="1" spans="1:6">
      <c r="A14" s="39" t="s">
        <v>170</v>
      </c>
      <c r="B14" s="40"/>
      <c r="C14" s="39" t="s">
        <v>171</v>
      </c>
      <c r="D14" s="40">
        <v>42.378</v>
      </c>
      <c r="E14" s="41" t="s">
        <v>159</v>
      </c>
      <c r="F14" s="40"/>
    </row>
    <row r="15" ht="17.1" customHeight="1" spans="1:13">
      <c r="A15" s="39" t="s">
        <v>172</v>
      </c>
      <c r="B15" s="40"/>
      <c r="C15" s="39" t="s">
        <v>173</v>
      </c>
      <c r="D15" s="40"/>
      <c r="E15" s="41" t="s">
        <v>174</v>
      </c>
      <c r="F15" s="40"/>
      <c r="M15">
        <v>316.9533</v>
      </c>
    </row>
    <row r="16" ht="17.1" customHeight="1" spans="1:13">
      <c r="A16" s="39" t="s">
        <v>175</v>
      </c>
      <c r="B16" s="40"/>
      <c r="C16" s="39" t="s">
        <v>176</v>
      </c>
      <c r="D16" s="40"/>
      <c r="E16" s="41" t="s">
        <v>177</v>
      </c>
      <c r="F16" s="40"/>
      <c r="M16">
        <v>97.588</v>
      </c>
    </row>
    <row r="17" ht="17.1" customHeight="1" spans="1:13">
      <c r="A17" s="39" t="s">
        <v>178</v>
      </c>
      <c r="B17" s="40">
        <f>SUM(B18:B19)</f>
        <v>0</v>
      </c>
      <c r="C17" s="39" t="s">
        <v>179</v>
      </c>
      <c r="D17" s="40"/>
      <c r="E17" s="41" t="s">
        <v>180</v>
      </c>
      <c r="F17" s="40"/>
      <c r="M17">
        <v>42.378</v>
      </c>
    </row>
    <row r="18" ht="17.1" customHeight="1" spans="1:13">
      <c r="A18" s="39" t="s">
        <v>181</v>
      </c>
      <c r="B18" s="40"/>
      <c r="C18" s="39" t="s">
        <v>182</v>
      </c>
      <c r="D18" s="40"/>
      <c r="E18" s="41" t="s">
        <v>183</v>
      </c>
      <c r="F18" s="40"/>
      <c r="M18">
        <v>48.794</v>
      </c>
    </row>
    <row r="19" ht="17.1" customHeight="1" spans="1:13">
      <c r="A19" s="39" t="s">
        <v>184</v>
      </c>
      <c r="B19" s="40"/>
      <c r="C19" s="39" t="s">
        <v>185</v>
      </c>
      <c r="D19" s="40"/>
      <c r="E19" s="41" t="s">
        <v>186</v>
      </c>
      <c r="F19" s="40"/>
      <c r="M19">
        <f>SUM(M15:M18)</f>
        <v>505.7133</v>
      </c>
    </row>
    <row r="20" ht="17.1" customHeight="1" spans="1:6">
      <c r="A20" s="39" t="s">
        <v>187</v>
      </c>
      <c r="B20" s="40">
        <f>SUM(B21:B23)</f>
        <v>0</v>
      </c>
      <c r="C20" s="39" t="s">
        <v>188</v>
      </c>
      <c r="D20" s="40"/>
      <c r="E20" s="41" t="s">
        <v>189</v>
      </c>
      <c r="F20" s="40"/>
    </row>
    <row r="21" ht="17.1" customHeight="1" spans="1:6">
      <c r="A21" s="39" t="s">
        <v>190</v>
      </c>
      <c r="B21" s="40"/>
      <c r="C21" s="39" t="s">
        <v>191</v>
      </c>
      <c r="D21" s="40"/>
      <c r="E21" s="41" t="s">
        <v>192</v>
      </c>
      <c r="F21" s="40"/>
    </row>
    <row r="22" ht="17.1" customHeight="1" spans="1:6">
      <c r="A22" s="39" t="s">
        <v>193</v>
      </c>
      <c r="B22" s="40"/>
      <c r="C22" s="39" t="s">
        <v>194</v>
      </c>
      <c r="D22" s="40"/>
      <c r="E22" s="41"/>
      <c r="F22" s="40"/>
    </row>
    <row r="23" ht="17.1" customHeight="1" spans="1:6">
      <c r="A23" s="39" t="s">
        <v>195</v>
      </c>
      <c r="B23" s="40"/>
      <c r="C23" s="39" t="s">
        <v>196</v>
      </c>
      <c r="D23" s="40"/>
      <c r="E23" s="41"/>
      <c r="F23" s="40"/>
    </row>
    <row r="24" ht="17.1" customHeight="1" spans="1:6">
      <c r="A24" s="39"/>
      <c r="B24" s="40"/>
      <c r="C24" s="39" t="s">
        <v>197</v>
      </c>
      <c r="D24" s="40">
        <v>48.794</v>
      </c>
      <c r="E24" s="41"/>
      <c r="F24" s="40"/>
    </row>
    <row r="25" ht="17.1" customHeight="1" spans="1:6">
      <c r="A25" s="39"/>
      <c r="B25" s="40"/>
      <c r="C25" s="39" t="s">
        <v>198</v>
      </c>
      <c r="D25" s="40"/>
      <c r="E25" s="41"/>
      <c r="F25" s="40"/>
    </row>
    <row r="26" ht="17.1" customHeight="1" spans="1:6">
      <c r="A26" s="39"/>
      <c r="B26" s="42"/>
      <c r="C26" s="39" t="s">
        <v>199</v>
      </c>
      <c r="D26" s="40"/>
      <c r="E26" s="39"/>
      <c r="F26" s="42"/>
    </row>
    <row r="27" ht="17.1" customHeight="1" spans="1:6">
      <c r="A27" s="39"/>
      <c r="B27" s="40"/>
      <c r="C27" s="39" t="s">
        <v>200</v>
      </c>
      <c r="D27" s="40"/>
      <c r="E27" s="41"/>
      <c r="F27" s="40"/>
    </row>
    <row r="28" ht="17.1" customHeight="1" spans="1:6">
      <c r="A28" s="39"/>
      <c r="B28" s="40"/>
      <c r="C28" s="39" t="s">
        <v>201</v>
      </c>
      <c r="D28" s="40"/>
      <c r="E28" s="41"/>
      <c r="F28" s="40"/>
    </row>
    <row r="29" ht="17.1" customHeight="1" spans="1:6">
      <c r="A29" s="39"/>
      <c r="B29" s="40"/>
      <c r="C29" s="39" t="s">
        <v>202</v>
      </c>
      <c r="D29" s="40"/>
      <c r="E29" s="41"/>
      <c r="F29" s="40"/>
    </row>
    <row r="30" ht="17.1" customHeight="1" spans="1:6">
      <c r="A30" s="39"/>
      <c r="B30" s="40"/>
      <c r="C30" s="39" t="s">
        <v>203</v>
      </c>
      <c r="D30" s="40"/>
      <c r="E30" s="41"/>
      <c r="F30" s="40"/>
    </row>
    <row r="31" ht="17.1" customHeight="1" spans="1:6">
      <c r="A31" s="39"/>
      <c r="B31" s="40"/>
      <c r="C31" s="39" t="s">
        <v>204</v>
      </c>
      <c r="D31" s="40"/>
      <c r="E31" s="41"/>
      <c r="F31" s="40"/>
    </row>
    <row r="32" ht="17.1" customHeight="1" spans="1:6">
      <c r="A32" s="39"/>
      <c r="B32" s="40"/>
      <c r="C32" s="39" t="s">
        <v>205</v>
      </c>
      <c r="D32" s="40"/>
      <c r="E32" s="41"/>
      <c r="F32" s="40"/>
    </row>
    <row r="33" ht="17.1" customHeight="1" spans="1:6">
      <c r="A33" s="39"/>
      <c r="B33" s="40"/>
      <c r="C33" s="39" t="s">
        <v>206</v>
      </c>
      <c r="D33" s="40"/>
      <c r="E33" s="41"/>
      <c r="F33" s="40"/>
    </row>
    <row r="34" ht="17.1" customHeight="1" spans="1:6">
      <c r="A34" s="39"/>
      <c r="B34" s="40"/>
      <c r="C34" s="39"/>
      <c r="D34" s="40"/>
      <c r="E34" s="41"/>
      <c r="F34" s="40"/>
    </row>
    <row r="35" ht="17.1" customHeight="1" spans="1:6">
      <c r="A35" s="43" t="s">
        <v>44</v>
      </c>
      <c r="B35" s="40">
        <f>SUM(B6+B15+B16+B17+B20)</f>
        <v>589.09</v>
      </c>
      <c r="C35" s="43" t="s">
        <v>45</v>
      </c>
      <c r="D35" s="40">
        <f>SUM(D6:D33)</f>
        <v>589.0937</v>
      </c>
      <c r="E35" s="43" t="s">
        <v>45</v>
      </c>
      <c r="F35" s="40">
        <f>F6+F11</f>
        <v>589.0936</v>
      </c>
    </row>
    <row r="36" ht="17.1" customHeight="1" spans="1:6">
      <c r="A36" s="39" t="s">
        <v>207</v>
      </c>
      <c r="B36" s="40">
        <f>SUM(B37:B41)</f>
        <v>0</v>
      </c>
      <c r="C36" s="39" t="s">
        <v>208</v>
      </c>
      <c r="D36" s="40"/>
      <c r="E36" s="41" t="s">
        <v>209</v>
      </c>
      <c r="F36" s="40">
        <f>SUM(F37:F38)</f>
        <v>0</v>
      </c>
    </row>
    <row r="37" ht="17.1" customHeight="1" spans="1:6">
      <c r="A37" s="39" t="s">
        <v>210</v>
      </c>
      <c r="B37" s="40"/>
      <c r="C37" s="39"/>
      <c r="D37" s="40"/>
      <c r="E37" s="41" t="s">
        <v>211</v>
      </c>
      <c r="F37" s="40"/>
    </row>
    <row r="38" ht="17.1" customHeight="1" spans="1:6">
      <c r="A38" s="39" t="s">
        <v>212</v>
      </c>
      <c r="B38" s="40"/>
      <c r="C38" s="39"/>
      <c r="D38" s="40"/>
      <c r="E38" s="41" t="s">
        <v>213</v>
      </c>
      <c r="F38" s="40"/>
    </row>
    <row r="39" ht="17.1" customHeight="1" spans="1:6">
      <c r="A39" s="39" t="s">
        <v>214</v>
      </c>
      <c r="B39" s="40"/>
      <c r="C39" s="39"/>
      <c r="D39" s="40"/>
      <c r="E39" s="41" t="s">
        <v>215</v>
      </c>
      <c r="F39" s="40"/>
    </row>
    <row r="40" ht="27.2" customHeight="1" spans="1:6">
      <c r="A40" s="39" t="s">
        <v>216</v>
      </c>
      <c r="B40" s="40"/>
      <c r="C40" s="39"/>
      <c r="D40" s="40"/>
      <c r="E40" s="41"/>
      <c r="F40" s="40"/>
    </row>
    <row r="41" ht="27.2" customHeight="1" spans="1:6">
      <c r="A41" s="39" t="s">
        <v>217</v>
      </c>
      <c r="B41" s="40"/>
      <c r="C41" s="39"/>
      <c r="D41" s="40"/>
      <c r="E41" s="41"/>
      <c r="F41" s="40"/>
    </row>
    <row r="42" ht="17.1" customHeight="1" spans="1:6">
      <c r="A42" s="39"/>
      <c r="B42" s="40"/>
      <c r="C42" s="39"/>
      <c r="D42" s="40"/>
      <c r="E42" s="41"/>
      <c r="F42" s="40"/>
    </row>
    <row r="43" ht="17.1" customHeight="1" spans="1:6">
      <c r="A43" s="39"/>
      <c r="B43" s="40"/>
      <c r="C43" s="39"/>
      <c r="D43" s="40"/>
      <c r="E43" s="41"/>
      <c r="F43" s="40"/>
    </row>
    <row r="44" ht="17.1" customHeight="1" spans="1:6">
      <c r="A44" s="43" t="s">
        <v>218</v>
      </c>
      <c r="B44" s="40">
        <f>B35+B36</f>
        <v>589.09</v>
      </c>
      <c r="C44" s="43" t="s">
        <v>219</v>
      </c>
      <c r="D44" s="40">
        <f>D35+D36</f>
        <v>589.0937</v>
      </c>
      <c r="E44" s="43" t="s">
        <v>219</v>
      </c>
      <c r="F44" s="40">
        <f>F35+F36</f>
        <v>589.0936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scale="6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view="pageBreakPreview" zoomScaleNormal="100" zoomScaleSheetLayoutView="100" topLeftCell="A7" workbookViewId="0">
      <selection activeCell="AI13" sqref="AI13"/>
    </sheetView>
  </sheetViews>
  <sheetFormatPr defaultColWidth="10" defaultRowHeight="13.5"/>
  <cols>
    <col min="1" max="3" width="3" style="27" customWidth="1"/>
    <col min="4" max="4" width="7.5" style="27" customWidth="1"/>
    <col min="5" max="5" width="25.75" style="27" customWidth="1"/>
    <col min="6" max="6" width="9.875" style="27" customWidth="1"/>
    <col min="7" max="7" width="10.125" style="27" customWidth="1"/>
    <col min="8" max="8" width="10.5" style="27" customWidth="1"/>
    <col min="9" max="9" width="5.875" style="27" customWidth="1"/>
    <col min="10" max="10" width="6.25" style="27" customWidth="1"/>
    <col min="11" max="11" width="4.875" style="27" customWidth="1"/>
    <col min="12" max="12" width="3.5" style="27" customWidth="1"/>
    <col min="13" max="13" width="5" style="27" customWidth="1"/>
    <col min="14" max="14" width="3" style="27" customWidth="1"/>
    <col min="15" max="15" width="5.375" style="27" customWidth="1"/>
    <col min="16" max="16" width="3.125" style="27" customWidth="1"/>
    <col min="17" max="17" width="2.75" style="27" customWidth="1"/>
    <col min="18" max="18" width="3.375" style="27" customWidth="1"/>
    <col min="19" max="19" width="3.75" style="27" customWidth="1"/>
    <col min="20" max="21" width="3" style="27" customWidth="1"/>
    <col min="22" max="22" width="3.5" style="27" customWidth="1"/>
    <col min="23" max="23" width="2.25" style="27" customWidth="1"/>
    <col min="24" max="24" width="2.875" style="27" customWidth="1"/>
    <col min="25" max="25" width="2.75" style="27" customWidth="1"/>
    <col min="26" max="26" width="4.125" style="27" customWidth="1"/>
    <col min="27" max="27" width="4.375" style="27" customWidth="1"/>
    <col min="28" max="28" width="4.25" style="27" customWidth="1"/>
    <col min="29" max="29" width="6" style="27" customWidth="1"/>
    <col min="30" max="30" width="5.875" style="27" customWidth="1"/>
    <col min="31" max="31" width="9.75" style="27" customWidth="1"/>
    <col min="32" max="16384" width="10" style="27"/>
  </cols>
  <sheetData>
    <row r="1" ht="12" customHeight="1" spans="1:30">
      <c r="A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35" t="s">
        <v>220</v>
      </c>
      <c r="AD1" s="36"/>
    </row>
    <row r="2" ht="26.45" customHeight="1" spans="4:30">
      <c r="D2" s="29" t="s">
        <v>221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ht="14.25" customHeight="1" spans="4:30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37" t="s">
        <v>3</v>
      </c>
      <c r="AD3" s="38"/>
    </row>
    <row r="4" ht="14.25" customHeight="1" spans="1:30">
      <c r="A4" s="30" t="s">
        <v>56</v>
      </c>
      <c r="B4" s="30"/>
      <c r="C4" s="30"/>
      <c r="D4" s="30" t="s">
        <v>222</v>
      </c>
      <c r="E4" s="30" t="s">
        <v>223</v>
      </c>
      <c r="F4" s="30" t="s">
        <v>224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ht="36.75" customHeight="1" spans="1:30">
      <c r="A5" s="30" t="s">
        <v>63</v>
      </c>
      <c r="B5" s="30" t="s">
        <v>64</v>
      </c>
      <c r="C5" s="30" t="s">
        <v>65</v>
      </c>
      <c r="D5" s="30"/>
      <c r="E5" s="30"/>
      <c r="F5" s="30" t="s">
        <v>59</v>
      </c>
      <c r="G5" s="30" t="s">
        <v>225</v>
      </c>
      <c r="H5" s="30"/>
      <c r="I5" s="30"/>
      <c r="J5" s="30"/>
      <c r="K5" s="30"/>
      <c r="L5" s="30"/>
      <c r="M5" s="30"/>
      <c r="N5" s="30"/>
      <c r="O5" s="30"/>
      <c r="P5" s="30" t="s">
        <v>226</v>
      </c>
      <c r="Q5" s="30" t="s">
        <v>227</v>
      </c>
      <c r="R5" s="30" t="s">
        <v>228</v>
      </c>
      <c r="S5" s="30"/>
      <c r="T5" s="30"/>
      <c r="U5" s="30" t="s">
        <v>229</v>
      </c>
      <c r="V5" s="30"/>
      <c r="W5" s="30"/>
      <c r="X5" s="30"/>
      <c r="Y5" s="30" t="s">
        <v>230</v>
      </c>
      <c r="Z5" s="30"/>
      <c r="AA5" s="30"/>
      <c r="AB5" s="30"/>
      <c r="AC5" s="30"/>
      <c r="AD5" s="30"/>
    </row>
    <row r="6" ht="14.25" customHeight="1" spans="1:30">
      <c r="A6" s="30"/>
      <c r="B6" s="30"/>
      <c r="C6" s="30"/>
      <c r="D6" s="30"/>
      <c r="E6" s="30"/>
      <c r="F6" s="30"/>
      <c r="G6" s="30" t="s">
        <v>9</v>
      </c>
      <c r="H6" s="30" t="s">
        <v>231</v>
      </c>
      <c r="I6" s="30" t="s">
        <v>232</v>
      </c>
      <c r="J6" s="30"/>
      <c r="K6" s="30"/>
      <c r="L6" s="30"/>
      <c r="M6" s="30"/>
      <c r="N6" s="30"/>
      <c r="O6" s="30"/>
      <c r="P6" s="30"/>
      <c r="Q6" s="30"/>
      <c r="R6" s="30" t="s">
        <v>66</v>
      </c>
      <c r="S6" s="30" t="s">
        <v>233</v>
      </c>
      <c r="T6" s="30" t="s">
        <v>234</v>
      </c>
      <c r="U6" s="30" t="s">
        <v>66</v>
      </c>
      <c r="V6" s="30" t="s">
        <v>235</v>
      </c>
      <c r="W6" s="30" t="s">
        <v>236</v>
      </c>
      <c r="X6" s="30" t="s">
        <v>234</v>
      </c>
      <c r="Y6" s="30" t="s">
        <v>66</v>
      </c>
      <c r="Z6" s="30" t="s">
        <v>237</v>
      </c>
      <c r="AA6" s="30" t="s">
        <v>238</v>
      </c>
      <c r="AB6" s="30" t="s">
        <v>239</v>
      </c>
      <c r="AC6" s="30" t="s">
        <v>240</v>
      </c>
      <c r="AD6" s="30" t="s">
        <v>241</v>
      </c>
    </row>
    <row r="7" ht="87.75" customHeight="1" spans="1:30">
      <c r="A7" s="30"/>
      <c r="B7" s="30"/>
      <c r="C7" s="30"/>
      <c r="D7" s="30"/>
      <c r="E7" s="30"/>
      <c r="F7" s="30"/>
      <c r="G7" s="30"/>
      <c r="H7" s="30"/>
      <c r="I7" s="30" t="s">
        <v>66</v>
      </c>
      <c r="J7" s="30" t="s">
        <v>242</v>
      </c>
      <c r="K7" s="30" t="s">
        <v>243</v>
      </c>
      <c r="L7" s="30" t="s">
        <v>244</v>
      </c>
      <c r="M7" s="30" t="s">
        <v>245</v>
      </c>
      <c r="N7" s="30" t="s">
        <v>246</v>
      </c>
      <c r="O7" s="30" t="s">
        <v>247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ht="14.25" customHeight="1" spans="1:30">
      <c r="A8" s="30" t="s">
        <v>79</v>
      </c>
      <c r="B8" s="31" t="s">
        <v>79</v>
      </c>
      <c r="C8" s="31" t="s">
        <v>79</v>
      </c>
      <c r="D8" s="31" t="s">
        <v>79</v>
      </c>
      <c r="E8" s="30" t="s">
        <v>79</v>
      </c>
      <c r="F8" s="30">
        <v>1</v>
      </c>
      <c r="G8" s="30">
        <v>2</v>
      </c>
      <c r="H8" s="30">
        <v>3</v>
      </c>
      <c r="I8" s="30">
        <v>4</v>
      </c>
      <c r="J8" s="30">
        <v>5</v>
      </c>
      <c r="K8" s="30">
        <v>6</v>
      </c>
      <c r="L8" s="30">
        <v>7</v>
      </c>
      <c r="M8" s="30">
        <v>8</v>
      </c>
      <c r="N8" s="30">
        <v>9</v>
      </c>
      <c r="O8" s="30">
        <v>10</v>
      </c>
      <c r="P8" s="30">
        <v>11</v>
      </c>
      <c r="Q8" s="30">
        <v>12</v>
      </c>
      <c r="R8" s="30">
        <v>13</v>
      </c>
      <c r="S8" s="30">
        <v>14</v>
      </c>
      <c r="T8" s="30">
        <v>15</v>
      </c>
      <c r="U8" s="30">
        <v>16</v>
      </c>
      <c r="V8" s="30">
        <v>17</v>
      </c>
      <c r="W8" s="30">
        <v>18</v>
      </c>
      <c r="X8" s="30">
        <v>19</v>
      </c>
      <c r="Y8" s="30">
        <v>20</v>
      </c>
      <c r="Z8" s="30">
        <v>21</v>
      </c>
      <c r="AA8" s="30">
        <v>22</v>
      </c>
      <c r="AB8" s="30">
        <v>23</v>
      </c>
      <c r="AC8" s="30">
        <v>24</v>
      </c>
      <c r="AD8" s="30">
        <v>25</v>
      </c>
    </row>
    <row r="9" ht="20.25" customHeight="1" spans="1:30">
      <c r="A9" s="32"/>
      <c r="B9" s="32"/>
      <c r="C9" s="32"/>
      <c r="D9" s="32" t="s">
        <v>80</v>
      </c>
      <c r="E9" s="20" t="s">
        <v>81</v>
      </c>
      <c r="F9" s="33">
        <f t="shared" ref="F9:F15" si="0">G9+P9+Q9</f>
        <v>589.0936</v>
      </c>
      <c r="G9" s="33">
        <f t="shared" ref="G9:G15" si="1">H9+I9</f>
        <v>589.0936</v>
      </c>
      <c r="H9" s="34">
        <v>589.0936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ht="20.25" customHeight="1" spans="1:30">
      <c r="A10" s="22" t="s">
        <v>82</v>
      </c>
      <c r="B10" s="22" t="s">
        <v>83</v>
      </c>
      <c r="C10" s="22" t="s">
        <v>84</v>
      </c>
      <c r="D10" s="32" t="s">
        <v>80</v>
      </c>
      <c r="E10" s="22" t="s">
        <v>85</v>
      </c>
      <c r="F10" s="33">
        <f t="shared" si="0"/>
        <v>400.3336</v>
      </c>
      <c r="G10" s="33">
        <f t="shared" si="1"/>
        <v>400.3336</v>
      </c>
      <c r="H10" s="34">
        <v>400.3336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="26" customFormat="1" ht="25.5" customHeight="1" spans="1:30">
      <c r="A11" s="32" t="s">
        <v>86</v>
      </c>
      <c r="B11" s="32" t="s">
        <v>87</v>
      </c>
      <c r="C11" s="32" t="s">
        <v>87</v>
      </c>
      <c r="D11" s="32" t="s">
        <v>80</v>
      </c>
      <c r="E11" s="20" t="s">
        <v>88</v>
      </c>
      <c r="F11" s="33">
        <f t="shared" si="0"/>
        <v>65.0587</v>
      </c>
      <c r="G11" s="33">
        <f t="shared" si="1"/>
        <v>65.0587</v>
      </c>
      <c r="H11" s="33">
        <v>65.0587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="26" customFormat="1" ht="25.5" customHeight="1" spans="1:30">
      <c r="A12" s="32" t="s">
        <v>86</v>
      </c>
      <c r="B12" s="32" t="s">
        <v>87</v>
      </c>
      <c r="C12" s="32" t="s">
        <v>89</v>
      </c>
      <c r="D12" s="32" t="s">
        <v>80</v>
      </c>
      <c r="E12" s="20" t="s">
        <v>90</v>
      </c>
      <c r="F12" s="33">
        <f t="shared" si="0"/>
        <v>32.5293</v>
      </c>
      <c r="G12" s="33">
        <f t="shared" si="1"/>
        <v>32.5293</v>
      </c>
      <c r="H12" s="33">
        <v>32.5293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="26" customFormat="1" ht="20.25" customHeight="1" spans="1:30">
      <c r="A13" s="32" t="s">
        <v>91</v>
      </c>
      <c r="B13" s="32" t="s">
        <v>83</v>
      </c>
      <c r="C13" s="32" t="s">
        <v>84</v>
      </c>
      <c r="D13" s="32" t="s">
        <v>80</v>
      </c>
      <c r="E13" s="20" t="s">
        <v>92</v>
      </c>
      <c r="F13" s="33">
        <f t="shared" si="0"/>
        <v>31.7161</v>
      </c>
      <c r="G13" s="33">
        <f t="shared" si="1"/>
        <v>31.7161</v>
      </c>
      <c r="H13" s="33">
        <v>31.7161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="26" customFormat="1" ht="20.25" customHeight="1" spans="1:30">
      <c r="A14" s="32" t="s">
        <v>91</v>
      </c>
      <c r="B14" s="32" t="s">
        <v>83</v>
      </c>
      <c r="C14" s="32" t="s">
        <v>93</v>
      </c>
      <c r="D14" s="32" t="s">
        <v>80</v>
      </c>
      <c r="E14" s="20" t="s">
        <v>94</v>
      </c>
      <c r="F14" s="33">
        <f t="shared" si="0"/>
        <v>10.6619</v>
      </c>
      <c r="G14" s="33">
        <f t="shared" si="1"/>
        <v>10.6619</v>
      </c>
      <c r="H14" s="33">
        <v>10.6619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="26" customFormat="1" ht="20.25" customHeight="1" spans="1:30">
      <c r="A15" s="32" t="s">
        <v>95</v>
      </c>
      <c r="B15" s="32" t="s">
        <v>96</v>
      </c>
      <c r="C15" s="32" t="s">
        <v>84</v>
      </c>
      <c r="D15" s="32" t="s">
        <v>80</v>
      </c>
      <c r="E15" s="20" t="s">
        <v>97</v>
      </c>
      <c r="F15" s="33">
        <f t="shared" si="0"/>
        <v>48.794</v>
      </c>
      <c r="G15" s="33">
        <f t="shared" si="1"/>
        <v>48.794</v>
      </c>
      <c r="H15" s="33">
        <v>48.794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view="pageBreakPreview" zoomScaleNormal="100" zoomScaleSheetLayoutView="100" workbookViewId="0">
      <selection activeCell="N8" sqref="N8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6" width="7.5" style="1" customWidth="1"/>
    <col min="7" max="7" width="8.75" style="1" customWidth="1"/>
    <col min="8" max="8" width="8.87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6.25" style="1" customWidth="1"/>
    <col min="15" max="15" width="4.875" style="1" customWidth="1"/>
    <col min="16" max="16" width="5" style="1" customWidth="1"/>
    <col min="17" max="17" width="5.125" style="1" customWidth="1"/>
    <col min="18" max="18" width="6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 t="s">
        <v>248</v>
      </c>
      <c r="Y1" s="10"/>
    </row>
    <row r="2" ht="19.5" customHeight="1" spans="1:25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222</v>
      </c>
      <c r="E4" s="4" t="s">
        <v>250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5" t="s">
        <v>78</v>
      </c>
      <c r="B6" s="5" t="s">
        <v>78</v>
      </c>
      <c r="C6" s="5" t="s">
        <v>78</v>
      </c>
      <c r="D6" s="5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8.75" customHeight="1" spans="1:25">
      <c r="A7" s="19"/>
      <c r="B7" s="19"/>
      <c r="C7" s="19"/>
      <c r="D7" s="19" t="s">
        <v>80</v>
      </c>
      <c r="E7" s="20" t="s">
        <v>81</v>
      </c>
      <c r="F7" s="9">
        <f>F8+F9+F10+F11+F12+F13</f>
        <v>589.0936</v>
      </c>
      <c r="G7" s="9">
        <f t="shared" ref="G7:G13" si="0">H7+I7+J7</f>
        <v>589.0936</v>
      </c>
      <c r="H7" s="9">
        <f>SUM(H8:H13)</f>
        <v>505.7133</v>
      </c>
      <c r="I7" s="9">
        <f t="shared" ref="I7:J7" si="1">SUM(I8:I13)</f>
        <v>83.3563</v>
      </c>
      <c r="J7" s="9">
        <f t="shared" si="1"/>
        <v>0.024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ht="18.75" customHeight="1" spans="1:25">
      <c r="A8" s="21" t="s">
        <v>82</v>
      </c>
      <c r="B8" s="21" t="s">
        <v>83</v>
      </c>
      <c r="C8" s="21" t="s">
        <v>84</v>
      </c>
      <c r="D8" s="19" t="s">
        <v>80</v>
      </c>
      <c r="E8" s="22" t="s">
        <v>85</v>
      </c>
      <c r="F8" s="9">
        <f t="shared" ref="F8:F13" si="2">G8+L8</f>
        <v>400.3336</v>
      </c>
      <c r="G8" s="9">
        <f t="shared" si="0"/>
        <v>400.3336</v>
      </c>
      <c r="H8" s="9">
        <v>316.9533</v>
      </c>
      <c r="I8" s="9">
        <v>83.3563</v>
      </c>
      <c r="J8" s="9">
        <v>0.024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ht="18.75" customHeight="1" spans="1:25">
      <c r="A9" s="19" t="s">
        <v>86</v>
      </c>
      <c r="B9" s="19" t="s">
        <v>87</v>
      </c>
      <c r="C9" s="19" t="s">
        <v>87</v>
      </c>
      <c r="D9" s="19" t="s">
        <v>80</v>
      </c>
      <c r="E9" s="20" t="s">
        <v>88</v>
      </c>
      <c r="F9" s="9">
        <f t="shared" si="2"/>
        <v>65.0587</v>
      </c>
      <c r="G9" s="9">
        <f t="shared" si="0"/>
        <v>65.0587</v>
      </c>
      <c r="H9" s="9">
        <v>65.0587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8.75" customHeight="1" spans="1:25">
      <c r="A10" s="19" t="s">
        <v>86</v>
      </c>
      <c r="B10" s="19" t="s">
        <v>87</v>
      </c>
      <c r="C10" s="19" t="s">
        <v>89</v>
      </c>
      <c r="D10" s="19" t="s">
        <v>80</v>
      </c>
      <c r="E10" s="20" t="s">
        <v>90</v>
      </c>
      <c r="F10" s="9">
        <f t="shared" si="2"/>
        <v>32.5293</v>
      </c>
      <c r="G10" s="9">
        <f t="shared" si="0"/>
        <v>32.5293</v>
      </c>
      <c r="H10" s="9">
        <v>32.5293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ht="18.75" customHeight="1" spans="1:25">
      <c r="A11" s="19" t="s">
        <v>251</v>
      </c>
      <c r="B11" s="19" t="s">
        <v>252</v>
      </c>
      <c r="C11" s="19" t="s">
        <v>84</v>
      </c>
      <c r="D11" s="19" t="s">
        <v>80</v>
      </c>
      <c r="E11" s="20" t="s">
        <v>92</v>
      </c>
      <c r="F11" s="23">
        <f t="shared" si="2"/>
        <v>31.7161</v>
      </c>
      <c r="G11" s="23">
        <f t="shared" si="0"/>
        <v>31.7161</v>
      </c>
      <c r="H11" s="23">
        <v>31.7161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ht="18.75" customHeight="1" spans="1:25">
      <c r="A12" s="19" t="s">
        <v>251</v>
      </c>
      <c r="B12" s="19" t="s">
        <v>252</v>
      </c>
      <c r="C12" s="19" t="s">
        <v>93</v>
      </c>
      <c r="D12" s="19" t="s">
        <v>80</v>
      </c>
      <c r="E12" s="20" t="s">
        <v>94</v>
      </c>
      <c r="F12" s="24">
        <f t="shared" si="2"/>
        <v>10.6619</v>
      </c>
      <c r="G12" s="24">
        <f t="shared" si="0"/>
        <v>10.6619</v>
      </c>
      <c r="H12" s="24">
        <v>10.6619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18.75" customHeight="1" spans="1:25">
      <c r="A13" s="19" t="s">
        <v>95</v>
      </c>
      <c r="B13" s="19" t="s">
        <v>96</v>
      </c>
      <c r="C13" s="19" t="s">
        <v>84</v>
      </c>
      <c r="D13" s="19" t="s">
        <v>80</v>
      </c>
      <c r="E13" s="20" t="s">
        <v>97</v>
      </c>
      <c r="F13" s="24">
        <f t="shared" si="2"/>
        <v>48.794</v>
      </c>
      <c r="G13" s="24">
        <f t="shared" si="0"/>
        <v>48.794</v>
      </c>
      <c r="H13" s="24">
        <v>48.794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H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 t="s">
        <v>253</v>
      </c>
      <c r="Y1" s="10"/>
    </row>
    <row r="2" ht="19.5" customHeight="1" spans="1:25">
      <c r="A2" s="3" t="s">
        <v>254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3</v>
      </c>
      <c r="Y3" s="10"/>
    </row>
    <row r="4" ht="14.25" customHeight="1" spans="1:25">
      <c r="A4" s="4" t="s">
        <v>56</v>
      </c>
      <c r="B4" s="4"/>
      <c r="C4" s="4"/>
      <c r="D4" s="4" t="s">
        <v>222</v>
      </c>
      <c r="E4" s="4" t="s">
        <v>250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ht="14.25" customHeight="1" spans="1:25">
      <c r="A8" s="6"/>
      <c r="B8" s="6"/>
      <c r="C8" s="6"/>
      <c r="D8" s="6"/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ht="14.25" customHeight="1" spans="1:25">
      <c r="A9" s="6"/>
      <c r="B9" s="6"/>
      <c r="C9" s="6"/>
      <c r="D9" s="6"/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4.25" customHeight="1" spans="1:25">
      <c r="A10" s="6"/>
      <c r="B10" s="6"/>
      <c r="C10" s="6"/>
      <c r="D10" s="8"/>
      <c r="E10" s="6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ht="14.25" customHeight="1"/>
    <row r="12" ht="24.75" customHeight="1" spans="1:5">
      <c r="A12" s="2" t="s">
        <v>255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2021-02-19T08:34:00Z</cp:lastPrinted>
  <dcterms:modified xsi:type="dcterms:W3CDTF">2021-03-12T03:31:24Z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