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<sst xmlns="http://schemas.openxmlformats.org/spreadsheetml/2006/main" count="607" uniqueCount="321">
  <si>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</si>
  <si>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</si>
  <si>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</si>
  <si>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</si>
  <si>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</si>
  <si>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</si>
  <si>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</si>
  <si>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</si>
  <si>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</si>
  <si>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</si>
  <si>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</si>
  <si>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</si>
  <si>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</si>
  <si>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</si>
  <si>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</si>
  <si>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</si>
  <si>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</si>
  <si>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   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</si>
  <si>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</si>
  <si>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</si>
  <si>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</si>
  <si>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</si>
  <si>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</si>
  <si>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</si>
  <si>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</si>
  <si>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</si>
  <si>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</si>
  <si>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</si>
  <si>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</si>
  <si>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</si>
  <si>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</si>
  <si>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</si>
  <si>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</si>
  <si>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</si>
  <si>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</si>
  <si>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</si>
  <si>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</si>
  <si>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</si>
  <si>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</si>
  <si>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</si>
  <si>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</si>
  <si>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</si>
  <si>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</si>
  <si>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</si>
  <si>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</si>
  <si>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</si>
  <si>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</si>
  <si>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</si>
  <si>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</si>
  <si>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</si>
  <si>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</si>
  <si>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</si>
  <si>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</si>
  <si>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</si>
  <si>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</si>
  <si>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</si>
  <si>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</si>
  <si>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</si>
  <si>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</si>
  <si>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</si>
  <si>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</si>
  <si>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</si>
  <si>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</si>
  <si>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</si>
  <si>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</si>
  <si>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</si>
  <si>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</si>
  <si>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</si>
  <si>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</si>
  <si>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</si>
  <si>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</si>
  <si>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</si>
  <si>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</si>
  <si>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</si>
  <si>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</si>
  <si>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</si>
  <si>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</si>
  <si>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</si>
  <si>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</si>
  <si>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</si>
  <si>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</si>
  <si>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502002</t>
  </si>
  <si>
    <t xml:space="preserve">  鹿寨县中渡镇财政所</t>
  </si>
  <si>
    <t>201</t>
  </si>
  <si>
    <t>06</t>
  </si>
  <si>
    <t>50</t>
  </si>
  <si>
    <t xml:space="preserve">          </t>
  </si>
  <si>
    <t xml:space="preserve">    事业运行（财政事务）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</si>
  <si>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</si>
  <si>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</si>
  <si>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</si>
  <si>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</si>
  <si>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</si>
  <si>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</si>
  <si>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210</t>
  </si>
  <si>
    <t>11</t>
  </si>
  <si>
    <t xml:space="preserve">    事业单位医疗</t>
  </si>
  <si>
    <t>03</t>
  </si>
  <si>
    <t xml:space="preserve">    公务员医疗补助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</si>
  <si>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</si>
  <si>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</si>
  <si>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</si>
  <si>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</si>
  <si>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</si>
  <si>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</si>
  <si>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</si>
  <si>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</si>
  <si>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</si>
  <si>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中渡财政所</t>
  </si>
  <si>
    <t>30101</t>
  </si>
  <si>
    <t>基本工资</t>
  </si>
  <si>
    <t>30102</t>
  </si>
  <si>
    <t>津贴补贴</t>
  </si>
  <si>
    <t>30103</t>
  </si>
  <si>
    <t>奖金</t>
  </si>
  <si>
    <t>30108</t>
  </si>
  <si>
    <t>养老保险</t>
  </si>
  <si>
    <t>30110</t>
  </si>
  <si>
    <t>医疗保险</t>
  </si>
  <si>
    <t>30112</t>
  </si>
  <si>
    <t>大病统筹</t>
  </si>
  <si>
    <t>失业保险</t>
  </si>
  <si>
    <t>工伤保险</t>
  </si>
  <si>
    <t>30109</t>
  </si>
  <si>
    <t>职业年金</t>
  </si>
  <si>
    <t>30111</t>
  </si>
  <si>
    <t>在职人员医疗补助</t>
  </si>
  <si>
    <t>30113</t>
  </si>
  <si>
    <t>住房公积金</t>
  </si>
  <si>
    <t>30107</t>
  </si>
  <si>
    <t>奖励性绩效工资</t>
  </si>
  <si>
    <t>30199</t>
  </si>
  <si>
    <t>其他工资和福利支出</t>
  </si>
  <si>
    <t>302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</si>
  <si>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</si>
  <si>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</si>
  <si>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</si>
  <si>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</si>
  <si>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</si>
  <si>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</si>
  <si>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</si>
  <si>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</si>
  <si>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30228</t>
  </si>
  <si>
    <t>工会经费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</si>
  <si>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</si>
  <si>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</si>
  <si>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</si>
  <si>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</si>
  <si>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</si>
  <si>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</si>
  <si>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</si>
  <si>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</si>
  <si>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</si>
  <si>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</si>
  <si>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</si>
  <si>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</si>
  <si>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</si>
  <si>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</si>
  <si>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</si>
  <si>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</si>
  <si>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</si>
  <si>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</si>
  <si>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</si>
  <si>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30302</t>
  </si>
  <si>
    <t>退休费</t>
  </si>
  <si>
    <t>30305</t>
  </si>
  <si>
    <t>生活补助</t>
  </si>
  <si>
    <t>30307</t>
  </si>
  <si>
    <t>退休人员公务员医疗补助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</si>
  <si>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</si>
  <si>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</si>
  <si>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</si>
  <si>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</si>
  <si>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</si>
  <si>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</si>
  <si>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</si>
  <si>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</si>
  <si>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</si>
  <si>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</si>
  <si>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</si>
  <si>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</si>
  <si>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</si>
  <si>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</si>
  <si>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</si>
  <si>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</si>
  <si>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</si>
  <si>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</si>
  <si>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</si>
  <si>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</si>
  <si>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</si>
  <si>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</si>
  <si>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</si>
  <si>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</si>
  <si>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</si>
  <si>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</si>
  <si>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</si>
  <si>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</si>
  <si>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</si>
  <si>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</si>
  <si>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</si>
  <si>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</si>
  <si>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</si>
  <si>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</si>
  <si>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</si>
  <si>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</si>
  <si>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</si>
  <si>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</si>
  <si>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</si>
  <si>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</si>
  <si>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</si>
  <si>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</si>
  <si>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</si>
  <si>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</si>
  <si>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</si>
  <si>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 xml:space="preserve"> 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</si>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</sst>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"/>
    <numFmt numFmtId="178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b/>
      <sz val="9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176" fontId="7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176" fontId="3" fillId="0" borderId="5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9" fontId="8" fillId="0" borderId="2" xfId="0" applyNumberFormat="1" applyFont="1" applyFill="1" applyBorder="1" applyAlignment="1" applyProtection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ill="1">
      <alignment vertical="center"/>
    </xf>
    <xf numFmtId="0" fontId="7" fillId="0" borderId="1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4" t="s">
        <v>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298</v>
      </c>
      <c r="Y1" s="17"/>
    </row>
    <row r="2" ht="19.5" customHeight="1" spans="1:25">
      <c r="A2" s="11" t="s">
        <v>299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57</v>
      </c>
      <c r="B4" s="12"/>
      <c r="C4" s="12"/>
      <c r="D4" s="12" t="s">
        <v>266</v>
      </c>
      <c r="E4" s="12" t="s">
        <v>294</v>
      </c>
      <c r="F4" s="12" t="s">
        <v>60</v>
      </c>
      <c r="G4" s="12" t="s">
        <v>61</v>
      </c>
      <c r="H4" s="12"/>
      <c r="I4" s="12"/>
      <c r="J4" s="12"/>
      <c r="K4" s="12"/>
      <c r="L4" s="12" t="s">
        <v>62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63</v>
      </c>
      <c r="X4" s="12"/>
      <c r="Y4" s="12"/>
    </row>
    <row r="5" ht="48.2" customHeight="1" spans="1:25">
      <c r="A5" s="12" t="s">
        <v>64</v>
      </c>
      <c r="B5" s="12" t="s">
        <v>65</v>
      </c>
      <c r="C5" s="12" t="s">
        <v>66</v>
      </c>
      <c r="D5" s="12"/>
      <c r="E5" s="12"/>
      <c r="F5" s="12"/>
      <c r="G5" s="12" t="s">
        <v>67</v>
      </c>
      <c r="H5" s="12" t="s">
        <v>68</v>
      </c>
      <c r="I5" s="12" t="s">
        <v>69</v>
      </c>
      <c r="J5" s="12" t="s">
        <v>70</v>
      </c>
      <c r="K5" s="12" t="s">
        <v>71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71</v>
      </c>
      <c r="V5" s="12" t="s">
        <v>77</v>
      </c>
      <c r="W5" s="12" t="s">
        <v>67</v>
      </c>
      <c r="X5" s="12" t="s">
        <v>61</v>
      </c>
      <c r="Y5" s="12" t="s">
        <v>78</v>
      </c>
    </row>
    <row r="6" ht="14.25" customHeight="1" spans="1:25">
      <c r="A6" s="12" t="s">
        <v>79</v>
      </c>
      <c r="B6" s="12" t="s">
        <v>79</v>
      </c>
      <c r="C6" s="12" t="s">
        <v>79</v>
      </c>
      <c r="D6" s="12" t="s">
        <v>80</v>
      </c>
      <c r="E6" s="12" t="s">
        <v>80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300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abSelected="1"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301</v>
      </c>
      <c r="AI1" s="9"/>
    </row>
    <row r="2" ht="23.45" customHeight="1" spans="1:35">
      <c r="A2" s="3" t="s">
        <v>302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57</v>
      </c>
      <c r="B4" s="4"/>
      <c r="C4" s="4"/>
      <c r="D4" s="4" t="s">
        <v>266</v>
      </c>
      <c r="E4" s="4" t="s">
        <v>294</v>
      </c>
      <c r="F4" s="4" t="s">
        <v>303</v>
      </c>
      <c r="G4" s="4" t="s">
        <v>304</v>
      </c>
      <c r="H4" s="4" t="s">
        <v>305</v>
      </c>
      <c r="I4" s="4" t="s">
        <v>306</v>
      </c>
      <c r="J4" s="4" t="s">
        <v>307</v>
      </c>
      <c r="K4" s="4" t="s">
        <v>308</v>
      </c>
      <c r="L4" s="4" t="s">
        <v>309</v>
      </c>
      <c r="M4" s="4"/>
      <c r="N4" s="4"/>
      <c r="O4" s="4"/>
      <c r="P4" s="4"/>
      <c r="Q4" s="4"/>
      <c r="R4" s="4"/>
      <c r="S4" s="4"/>
      <c r="T4" s="4"/>
      <c r="U4" s="4" t="s">
        <v>310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311</v>
      </c>
    </row>
    <row r="5" ht="29.45" customHeight="1" spans="1:35">
      <c r="A5" s="4" t="s">
        <v>64</v>
      </c>
      <c r="B5" s="4" t="s">
        <v>65</v>
      </c>
      <c r="C5" s="4" t="s">
        <v>66</v>
      </c>
      <c r="D5" s="4"/>
      <c r="E5" s="4"/>
      <c r="F5" s="4"/>
      <c r="G5" s="4"/>
      <c r="H5" s="4"/>
      <c r="I5" s="4"/>
      <c r="J5" s="4"/>
      <c r="K5" s="4"/>
      <c r="L5" s="4" t="s">
        <v>60</v>
      </c>
      <c r="M5" s="4" t="s">
        <v>269</v>
      </c>
      <c r="N5" s="4"/>
      <c r="O5" s="4"/>
      <c r="P5" s="4" t="s">
        <v>270</v>
      </c>
      <c r="Q5" s="4" t="s">
        <v>271</v>
      </c>
      <c r="R5" s="4" t="s">
        <v>272</v>
      </c>
      <c r="S5" s="4" t="s">
        <v>273</v>
      </c>
      <c r="T5" s="4" t="s">
        <v>312</v>
      </c>
      <c r="U5" s="4" t="s">
        <v>9</v>
      </c>
      <c r="V5" s="4" t="s">
        <v>313</v>
      </c>
      <c r="W5" s="4"/>
      <c r="X5" s="4"/>
      <c r="Y5" s="4"/>
      <c r="Z5" s="4"/>
      <c r="AA5" s="4"/>
      <c r="AB5" s="4"/>
      <c r="AC5" s="4"/>
      <c r="AD5" s="4"/>
      <c r="AE5" s="4" t="s">
        <v>314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315</v>
      </c>
      <c r="O6" s="4" t="s">
        <v>276</v>
      </c>
      <c r="P6" s="4"/>
      <c r="Q6" s="4"/>
      <c r="R6" s="4"/>
      <c r="S6" s="4"/>
      <c r="T6" s="4"/>
      <c r="U6" s="4"/>
      <c r="V6" s="4" t="s">
        <v>67</v>
      </c>
      <c r="W6" s="4" t="s">
        <v>316</v>
      </c>
      <c r="X6" s="4"/>
      <c r="Y6" s="4"/>
      <c r="Z6" s="4"/>
      <c r="AA6" s="4" t="s">
        <v>317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67</v>
      </c>
      <c r="X8" s="4" t="s">
        <v>318</v>
      </c>
      <c r="Y8" s="4" t="s">
        <v>319</v>
      </c>
      <c r="Z8" s="4" t="s">
        <v>320</v>
      </c>
      <c r="AA8" s="4" t="s">
        <v>67</v>
      </c>
      <c r="AB8" s="4" t="s">
        <v>318</v>
      </c>
      <c r="AC8" s="4" t="s">
        <v>319</v>
      </c>
      <c r="AD8" s="4" t="s">
        <v>320</v>
      </c>
      <c r="AE8" s="4" t="s">
        <v>67</v>
      </c>
      <c r="AF8" s="4" t="s">
        <v>318</v>
      </c>
      <c r="AG8" s="4" t="s">
        <v>319</v>
      </c>
      <c r="AH8" s="4" t="s">
        <v>320</v>
      </c>
      <c r="AI8" s="4"/>
    </row>
    <row r="9" ht="14.25" customHeight="1" spans="1:35">
      <c r="A9" s="4" t="s">
        <v>80</v>
      </c>
      <c r="B9" s="4" t="s">
        <v>80</v>
      </c>
      <c r="C9" s="4" t="s">
        <v>80</v>
      </c>
      <c r="D9" s="4" t="s">
        <v>80</v>
      </c>
      <c r="E9" s="4" t="s">
        <v>80</v>
      </c>
      <c r="F9" s="4" t="s">
        <v>80</v>
      </c>
      <c r="G9" s="4" t="s">
        <v>80</v>
      </c>
      <c r="H9" s="4" t="s">
        <v>80</v>
      </c>
      <c r="I9" s="4" t="s">
        <v>80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B6" sqref="B6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1" t="s">
        <v>4</v>
      </c>
      <c r="B4" s="61"/>
      <c r="C4" s="61" t="s">
        <v>5</v>
      </c>
      <c r="D4" s="61"/>
      <c r="E4" s="61"/>
      <c r="F4" s="61"/>
      <c r="G4" s="61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2">
        <v>82.452895</v>
      </c>
      <c r="C6" s="14" t="s">
        <v>14</v>
      </c>
      <c r="D6" s="63">
        <f>SUM(E6:G6)</f>
        <v>54.850141</v>
      </c>
      <c r="E6" s="63">
        <v>54.850141</v>
      </c>
      <c r="F6" s="63"/>
      <c r="G6" s="63"/>
    </row>
    <row r="7" spans="1:7">
      <c r="A7" s="14" t="s">
        <v>15</v>
      </c>
      <c r="B7" s="63"/>
      <c r="C7" s="14" t="s">
        <v>16</v>
      </c>
      <c r="D7" s="63" t="s">
        <v>17</v>
      </c>
      <c r="E7" s="63"/>
      <c r="F7" s="63"/>
      <c r="G7" s="63"/>
    </row>
    <row r="8" spans="1:7">
      <c r="A8" s="14" t="s">
        <v>18</v>
      </c>
      <c r="B8" s="63"/>
      <c r="C8" s="14" t="s">
        <v>19</v>
      </c>
      <c r="D8" s="63"/>
      <c r="E8" s="63"/>
      <c r="F8" s="63"/>
      <c r="G8" s="63"/>
    </row>
    <row r="9" spans="1:7">
      <c r="A9" s="14"/>
      <c r="B9" s="63"/>
      <c r="C9" s="14" t="s">
        <v>20</v>
      </c>
      <c r="D9" s="63"/>
      <c r="E9" s="63"/>
      <c r="F9" s="63"/>
      <c r="G9" s="63"/>
    </row>
    <row r="10" spans="1:7">
      <c r="A10" s="14"/>
      <c r="B10" s="63"/>
      <c r="C10" s="14" t="s">
        <v>21</v>
      </c>
      <c r="D10" s="63"/>
      <c r="E10" s="63"/>
      <c r="F10" s="63"/>
      <c r="G10" s="63"/>
    </row>
    <row r="11" spans="1:7">
      <c r="A11" s="14"/>
      <c r="B11" s="63"/>
      <c r="C11" s="14" t="s">
        <v>22</v>
      </c>
      <c r="D11" s="63"/>
      <c r="E11" s="63"/>
      <c r="F11" s="63"/>
      <c r="G11" s="63"/>
    </row>
    <row r="12" spans="1:7">
      <c r="A12" s="14"/>
      <c r="B12" s="63"/>
      <c r="C12" s="14" t="s">
        <v>23</v>
      </c>
      <c r="D12" s="63"/>
      <c r="E12" s="63"/>
      <c r="F12" s="63"/>
      <c r="G12" s="63"/>
    </row>
    <row r="13" spans="1:7">
      <c r="A13" s="14"/>
      <c r="B13" s="63"/>
      <c r="C13" s="14" t="s">
        <v>24</v>
      </c>
      <c r="D13" s="63">
        <f>SUM(E13:G13)</f>
        <v>15.751874</v>
      </c>
      <c r="E13" s="63">
        <v>15.751874</v>
      </c>
      <c r="F13" s="63"/>
      <c r="G13" s="63"/>
    </row>
    <row r="14" spans="1:7">
      <c r="A14" s="14"/>
      <c r="B14" s="63"/>
      <c r="C14" s="14" t="s">
        <v>25</v>
      </c>
      <c r="D14" s="63">
        <f>SUM(E14:G14)</f>
        <v>5.82</v>
      </c>
      <c r="E14" s="63">
        <v>5.82</v>
      </c>
      <c r="F14" s="63"/>
      <c r="G14" s="63"/>
    </row>
    <row r="15" spans="1:7">
      <c r="A15" s="14"/>
      <c r="B15" s="63"/>
      <c r="C15" s="14" t="s">
        <v>26</v>
      </c>
      <c r="D15" s="63"/>
      <c r="E15" s="63"/>
      <c r="F15" s="63"/>
      <c r="G15" s="63"/>
    </row>
    <row r="16" spans="1:7">
      <c r="A16" s="14"/>
      <c r="B16" s="63"/>
      <c r="C16" s="14" t="s">
        <v>27</v>
      </c>
      <c r="D16" s="63"/>
      <c r="E16" s="63"/>
      <c r="F16" s="63"/>
      <c r="G16" s="63"/>
    </row>
    <row r="17" spans="1:7">
      <c r="A17" s="14"/>
      <c r="B17" s="63"/>
      <c r="C17" s="14" t="s">
        <v>28</v>
      </c>
      <c r="D17" s="63"/>
      <c r="E17" s="63"/>
      <c r="F17" s="63"/>
      <c r="G17" s="63"/>
    </row>
    <row r="18" spans="1:7">
      <c r="A18" s="14"/>
      <c r="B18" s="63"/>
      <c r="C18" s="14" t="s">
        <v>29</v>
      </c>
      <c r="D18" s="63"/>
      <c r="E18" s="63"/>
      <c r="F18" s="63"/>
      <c r="G18" s="63"/>
    </row>
    <row r="19" spans="1:7">
      <c r="A19" s="14"/>
      <c r="B19" s="63"/>
      <c r="C19" s="14" t="s">
        <v>30</v>
      </c>
      <c r="D19" s="63"/>
      <c r="E19" s="63"/>
      <c r="F19" s="63"/>
      <c r="G19" s="63"/>
    </row>
    <row r="20" spans="1:7">
      <c r="A20" s="14"/>
      <c r="B20" s="63"/>
      <c r="C20" s="14" t="s">
        <v>31</v>
      </c>
      <c r="D20" s="63"/>
      <c r="E20" s="63"/>
      <c r="F20" s="63"/>
      <c r="G20" s="63"/>
    </row>
    <row r="21" spans="1:7">
      <c r="A21" s="14"/>
      <c r="B21" s="63"/>
      <c r="C21" s="14" t="s">
        <v>32</v>
      </c>
      <c r="D21" s="63"/>
      <c r="E21" s="63"/>
      <c r="F21" s="63"/>
      <c r="G21" s="63"/>
    </row>
    <row r="22" spans="1:7">
      <c r="A22" s="14"/>
      <c r="B22" s="63"/>
      <c r="C22" s="14" t="s">
        <v>33</v>
      </c>
      <c r="D22" s="63"/>
      <c r="E22" s="63"/>
      <c r="F22" s="63"/>
      <c r="G22" s="63"/>
    </row>
    <row r="23" spans="1:7">
      <c r="A23" s="14"/>
      <c r="B23" s="63"/>
      <c r="C23" s="14" t="s">
        <v>34</v>
      </c>
      <c r="D23" s="63"/>
      <c r="E23" s="63"/>
      <c r="F23" s="63"/>
      <c r="G23" s="63"/>
    </row>
    <row r="24" spans="1:7">
      <c r="A24" s="14"/>
      <c r="B24" s="63"/>
      <c r="C24" s="14" t="s">
        <v>35</v>
      </c>
      <c r="D24" s="63">
        <f>SUM(E24:G24)</f>
        <v>6.03</v>
      </c>
      <c r="E24" s="63">
        <v>6.03</v>
      </c>
      <c r="F24" s="63"/>
      <c r="G24" s="63"/>
    </row>
    <row r="25" spans="1:7">
      <c r="A25" s="14"/>
      <c r="B25" s="63"/>
      <c r="C25" s="14" t="s">
        <v>36</v>
      </c>
      <c r="D25" s="63"/>
      <c r="E25" s="63"/>
      <c r="F25" s="63"/>
      <c r="G25" s="63"/>
    </row>
    <row r="26" spans="1:7">
      <c r="A26" s="14"/>
      <c r="B26" s="63"/>
      <c r="C26" s="14" t="s">
        <v>37</v>
      </c>
      <c r="D26" s="63"/>
      <c r="E26" s="63"/>
      <c r="F26" s="63"/>
      <c r="G26" s="63"/>
    </row>
    <row r="27" spans="1:7">
      <c r="A27" s="14"/>
      <c r="B27" s="63"/>
      <c r="C27" s="14" t="s">
        <v>38</v>
      </c>
      <c r="D27" s="63"/>
      <c r="E27" s="63"/>
      <c r="F27" s="63"/>
      <c r="G27" s="63"/>
    </row>
    <row r="28" spans="1:7">
      <c r="A28" s="14"/>
      <c r="B28" s="63"/>
      <c r="C28" s="14" t="s">
        <v>39</v>
      </c>
      <c r="D28" s="63"/>
      <c r="E28" s="63"/>
      <c r="F28" s="63"/>
      <c r="G28" s="63"/>
    </row>
    <row r="29" spans="1:7">
      <c r="A29" s="14"/>
      <c r="B29" s="63"/>
      <c r="C29" s="14" t="s">
        <v>40</v>
      </c>
      <c r="D29" s="63"/>
      <c r="E29" s="63"/>
      <c r="F29" s="63"/>
      <c r="G29" s="63"/>
    </row>
    <row r="30" spans="1:7">
      <c r="A30" s="14"/>
      <c r="B30" s="63"/>
      <c r="C30" s="14" t="s">
        <v>41</v>
      </c>
      <c r="D30" s="63"/>
      <c r="E30" s="63"/>
      <c r="F30" s="63"/>
      <c r="G30" s="63"/>
    </row>
    <row r="31" spans="1:7">
      <c r="A31" s="14"/>
      <c r="B31" s="63"/>
      <c r="C31" s="14" t="s">
        <v>42</v>
      </c>
      <c r="D31" s="63"/>
      <c r="E31" s="63"/>
      <c r="F31" s="63"/>
      <c r="G31" s="63"/>
    </row>
    <row r="32" spans="1:7">
      <c r="A32" s="14"/>
      <c r="B32" s="63"/>
      <c r="C32" s="14" t="s">
        <v>43</v>
      </c>
      <c r="D32" s="63"/>
      <c r="E32" s="63"/>
      <c r="F32" s="63"/>
      <c r="G32" s="63"/>
    </row>
    <row r="33" spans="1:7">
      <c r="A33" s="14"/>
      <c r="B33" s="63"/>
      <c r="C33" s="14" t="s">
        <v>44</v>
      </c>
      <c r="D33" s="63"/>
      <c r="E33" s="63"/>
      <c r="F33" s="63"/>
      <c r="G33" s="63"/>
    </row>
    <row r="34" spans="1:7">
      <c r="A34" s="61" t="s">
        <v>45</v>
      </c>
      <c r="B34" s="63">
        <f>SUM(B6:B33)</f>
        <v>82.452895</v>
      </c>
      <c r="C34" s="61" t="s">
        <v>46</v>
      </c>
      <c r="D34" s="63">
        <f>SUM(D6:D33)</f>
        <v>82.452015</v>
      </c>
      <c r="E34" s="63">
        <f>SUM(E6:E33)</f>
        <v>82.452015</v>
      </c>
      <c r="F34" s="63">
        <f>SUM(F6:F33)</f>
        <v>0</v>
      </c>
      <c r="G34" s="63">
        <f>SUM(G6:G33)</f>
        <v>0</v>
      </c>
    </row>
    <row r="35" spans="1:7">
      <c r="A35" s="14" t="s">
        <v>47</v>
      </c>
      <c r="B35" s="63">
        <f>SUM(B36:B38)</f>
        <v>0</v>
      </c>
      <c r="C35" s="14" t="s">
        <v>48</v>
      </c>
      <c r="D35" s="63"/>
      <c r="E35" s="63"/>
      <c r="F35" s="63"/>
      <c r="G35" s="63"/>
    </row>
    <row r="36" spans="1:7">
      <c r="A36" s="14" t="s">
        <v>49</v>
      </c>
      <c r="B36" s="63"/>
      <c r="C36" s="14"/>
      <c r="D36" s="63"/>
      <c r="E36" s="63"/>
      <c r="F36" s="63"/>
      <c r="G36" s="63"/>
    </row>
    <row r="37" spans="1:7">
      <c r="A37" s="14" t="s">
        <v>50</v>
      </c>
      <c r="B37" s="63"/>
      <c r="C37" s="14"/>
      <c r="D37" s="63"/>
      <c r="E37" s="63"/>
      <c r="F37" s="63"/>
      <c r="G37" s="63"/>
    </row>
    <row r="38" spans="1:7">
      <c r="A38" s="14" t="s">
        <v>51</v>
      </c>
      <c r="B38" s="63"/>
      <c r="C38" s="14"/>
      <c r="D38" s="63"/>
      <c r="E38" s="63"/>
      <c r="F38" s="63"/>
      <c r="G38" s="63"/>
    </row>
    <row r="39" spans="1:7">
      <c r="A39" s="61" t="s">
        <v>52</v>
      </c>
      <c r="B39" s="63">
        <f>B34+B35</f>
        <v>82.452895</v>
      </c>
      <c r="C39" s="61" t="s">
        <v>53</v>
      </c>
      <c r="D39" s="63">
        <f>D34+D35</f>
        <v>82.452015</v>
      </c>
      <c r="E39" s="63">
        <f>E34+E35</f>
        <v>82.452015</v>
      </c>
      <c r="F39" s="63">
        <f>F34+F35</f>
        <v>0</v>
      </c>
      <c r="G39" s="63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workbookViewId="0">
      <selection activeCell="G7" sqref="G7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55</v>
      </c>
      <c r="Y1" s="17"/>
    </row>
    <row r="2" ht="19.5" customHeight="1" spans="1:25">
      <c r="A2" s="11" t="s">
        <v>56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8" t="s">
        <v>3</v>
      </c>
      <c r="X3" s="58"/>
      <c r="Y3" s="58"/>
    </row>
    <row r="4" ht="14.25" customHeight="1" spans="1:25">
      <c r="A4" s="12" t="s">
        <v>57</v>
      </c>
      <c r="B4" s="12"/>
      <c r="C4" s="12"/>
      <c r="D4" s="12" t="s">
        <v>58</v>
      </c>
      <c r="E4" s="12" t="s">
        <v>59</v>
      </c>
      <c r="F4" s="12" t="s">
        <v>60</v>
      </c>
      <c r="G4" s="12" t="s">
        <v>61</v>
      </c>
      <c r="H4" s="12"/>
      <c r="I4" s="12"/>
      <c r="J4" s="12"/>
      <c r="K4" s="12"/>
      <c r="L4" s="12" t="s">
        <v>62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63</v>
      </c>
      <c r="X4" s="12"/>
      <c r="Y4" s="12"/>
    </row>
    <row r="5" ht="70.5" customHeight="1" spans="1:25">
      <c r="A5" s="12" t="s">
        <v>64</v>
      </c>
      <c r="B5" s="12" t="s">
        <v>65</v>
      </c>
      <c r="C5" s="12" t="s">
        <v>66</v>
      </c>
      <c r="D5" s="12"/>
      <c r="E5" s="12"/>
      <c r="F5" s="12"/>
      <c r="G5" s="12" t="s">
        <v>67</v>
      </c>
      <c r="H5" s="12" t="s">
        <v>68</v>
      </c>
      <c r="I5" s="12" t="s">
        <v>69</v>
      </c>
      <c r="J5" s="12" t="s">
        <v>70</v>
      </c>
      <c r="K5" s="12" t="s">
        <v>71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71</v>
      </c>
      <c r="V5" s="12" t="s">
        <v>77</v>
      </c>
      <c r="W5" s="12" t="s">
        <v>67</v>
      </c>
      <c r="X5" s="12" t="s">
        <v>61</v>
      </c>
      <c r="Y5" s="12" t="s">
        <v>78</v>
      </c>
    </row>
    <row r="6" ht="14.25" customHeight="1" spans="1:25">
      <c r="A6" s="12" t="s">
        <v>79</v>
      </c>
      <c r="B6" s="12" t="s">
        <v>79</v>
      </c>
      <c r="C6" s="12" t="s">
        <v>79</v>
      </c>
      <c r="D6" s="12" t="s">
        <v>80</v>
      </c>
      <c r="E6" s="12" t="s">
        <v>80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spans="1:27">
      <c r="A7" s="18"/>
      <c r="B7" s="19"/>
      <c r="C7" s="20"/>
      <c r="D7" s="21" t="s">
        <v>81</v>
      </c>
      <c r="E7" s="22" t="s">
        <v>82</v>
      </c>
      <c r="F7" s="23">
        <v>82.452895</v>
      </c>
      <c r="G7" s="24">
        <v>79.652895</v>
      </c>
      <c r="H7" s="23">
        <v>63.817728</v>
      </c>
      <c r="I7" s="23">
        <v>11.565339</v>
      </c>
      <c r="J7" s="23">
        <v>4.269828</v>
      </c>
      <c r="K7" s="25"/>
      <c r="L7" s="23">
        <v>2.8</v>
      </c>
      <c r="M7" s="23"/>
      <c r="N7" s="23">
        <v>2.8</v>
      </c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  <c r="Z7" s="59"/>
      <c r="AA7" s="60"/>
    </row>
    <row r="8" customFormat="1" spans="1:27">
      <c r="A8" s="18" t="s">
        <v>83</v>
      </c>
      <c r="B8" s="19" t="s">
        <v>84</v>
      </c>
      <c r="C8" s="20" t="s">
        <v>85</v>
      </c>
      <c r="D8" s="21" t="s">
        <v>86</v>
      </c>
      <c r="E8" s="22" t="s">
        <v>87</v>
      </c>
      <c r="F8" s="23">
        <v>54.850141</v>
      </c>
      <c r="G8" s="24">
        <v>52.050141</v>
      </c>
      <c r="H8" s="23">
        <v>40.484802</v>
      </c>
      <c r="I8" s="23">
        <v>11.565339</v>
      </c>
      <c r="J8" s="23"/>
      <c r="K8" s="25"/>
      <c r="L8" s="23">
        <v>2.8</v>
      </c>
      <c r="M8" s="23"/>
      <c r="N8" s="23">
        <v>2.8</v>
      </c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  <c r="Z8" s="59"/>
      <c r="AA8" s="60"/>
    </row>
    <row r="9" customFormat="1" spans="1:27">
      <c r="A9" s="18" t="s">
        <v>88</v>
      </c>
      <c r="B9" s="19" t="s">
        <v>89</v>
      </c>
      <c r="C9" s="20" t="s">
        <v>90</v>
      </c>
      <c r="D9" s="21" t="s">
        <v>86</v>
      </c>
      <c r="E9" s="22" t="s">
        <v>91</v>
      </c>
      <c r="F9" s="23">
        <v>3.6878</v>
      </c>
      <c r="G9" s="24">
        <v>3.6878</v>
      </c>
      <c r="H9" s="23"/>
      <c r="I9" s="23"/>
      <c r="J9" s="23">
        <v>3.6878</v>
      </c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  <c r="Z9" s="59"/>
      <c r="AA9" s="60"/>
    </row>
    <row r="10" customFormat="1" ht="22.5" spans="1:27">
      <c r="A10" s="18" t="s">
        <v>88</v>
      </c>
      <c r="B10" s="19" t="s">
        <v>89</v>
      </c>
      <c r="C10" s="20" t="s">
        <v>89</v>
      </c>
      <c r="D10" s="21" t="s">
        <v>86</v>
      </c>
      <c r="E10" s="22" t="s">
        <v>92</v>
      </c>
      <c r="F10" s="23">
        <v>8.042716</v>
      </c>
      <c r="G10" s="24">
        <v>8.042716</v>
      </c>
      <c r="H10" s="23">
        <v>8.042716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59"/>
      <c r="AA10" s="60"/>
    </row>
    <row r="11" customFormat="1" ht="22.5" spans="1:27">
      <c r="A11" s="18" t="s">
        <v>88</v>
      </c>
      <c r="B11" s="19" t="s">
        <v>89</v>
      </c>
      <c r="C11" s="20" t="s">
        <v>84</v>
      </c>
      <c r="D11" s="21" t="s">
        <v>86</v>
      </c>
      <c r="E11" s="22" t="s">
        <v>93</v>
      </c>
      <c r="F11" s="23">
        <v>4.021358</v>
      </c>
      <c r="G11" s="24">
        <v>4.021358</v>
      </c>
      <c r="H11" s="23">
        <v>4.021358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9"/>
      <c r="AA11" s="60"/>
    </row>
    <row r="12" customFormat="1" spans="1:27">
      <c r="A12" s="18" t="s">
        <v>94</v>
      </c>
      <c r="B12" s="19" t="s">
        <v>95</v>
      </c>
      <c r="C12" s="20" t="s">
        <v>90</v>
      </c>
      <c r="D12" s="21" t="s">
        <v>86</v>
      </c>
      <c r="E12" s="22" t="s">
        <v>96</v>
      </c>
      <c r="F12" s="23">
        <v>3.920823</v>
      </c>
      <c r="G12" s="24">
        <v>3.920823</v>
      </c>
      <c r="H12" s="23">
        <v>3.920823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9"/>
      <c r="AA12" s="60"/>
    </row>
    <row r="13" customFormat="1" spans="1:27">
      <c r="A13" s="18" t="s">
        <v>94</v>
      </c>
      <c r="B13" s="19" t="s">
        <v>95</v>
      </c>
      <c r="C13" s="20" t="s">
        <v>97</v>
      </c>
      <c r="D13" s="21" t="s">
        <v>86</v>
      </c>
      <c r="E13" s="22" t="s">
        <v>98</v>
      </c>
      <c r="F13" s="23">
        <v>1.898021</v>
      </c>
      <c r="G13" s="24">
        <v>1.898021</v>
      </c>
      <c r="H13" s="23">
        <v>1.315993</v>
      </c>
      <c r="I13" s="23"/>
      <c r="J13" s="23">
        <v>0.582028</v>
      </c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59"/>
      <c r="AA13" s="60"/>
    </row>
    <row r="14" customFormat="1" spans="1:27">
      <c r="A14" s="18" t="s">
        <v>99</v>
      </c>
      <c r="B14" s="19" t="s">
        <v>90</v>
      </c>
      <c r="C14" s="20" t="s">
        <v>100</v>
      </c>
      <c r="D14" s="21" t="s">
        <v>86</v>
      </c>
      <c r="E14" s="22" t="s">
        <v>101</v>
      </c>
      <c r="F14" s="23">
        <v>6.032036</v>
      </c>
      <c r="G14" s="24">
        <v>6.032036</v>
      </c>
      <c r="H14" s="23">
        <v>6.032036</v>
      </c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9"/>
      <c r="AA14" s="60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E9" sqref="D9:E9"/>
    </sheetView>
  </sheetViews>
  <sheetFormatPr defaultColWidth="10" defaultRowHeight="13.5"/>
  <cols>
    <col min="1" max="1" width="13" style="1" customWidth="1"/>
    <col min="2" max="2" width="29.5" style="1" customWidth="1"/>
    <col min="3" max="5" width="25.87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102</v>
      </c>
      <c r="F1" s="2"/>
      <c r="G1" s="2"/>
      <c r="H1" s="2"/>
      <c r="I1" s="2"/>
    </row>
    <row r="2" ht="22.5" customHeight="1" spans="1:5">
      <c r="A2" s="3" t="s">
        <v>103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104</v>
      </c>
      <c r="B4" s="4" t="s">
        <v>105</v>
      </c>
      <c r="C4" s="4" t="s">
        <v>61</v>
      </c>
      <c r="D4" s="4"/>
      <c r="E4" s="4"/>
      <c r="F4" s="2"/>
      <c r="G4" s="2"/>
    </row>
    <row r="5" ht="9.75" customHeight="1" spans="1:9">
      <c r="A5" s="4"/>
      <c r="B5" s="4"/>
      <c r="C5" s="4" t="s">
        <v>67</v>
      </c>
      <c r="D5" s="4" t="s">
        <v>106</v>
      </c>
      <c r="E5" s="4" t="s">
        <v>107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80</v>
      </c>
      <c r="B7" s="4" t="s">
        <v>80</v>
      </c>
      <c r="C7" s="4">
        <v>1</v>
      </c>
      <c r="D7" s="4">
        <v>2</v>
      </c>
      <c r="E7" s="4">
        <v>3</v>
      </c>
    </row>
    <row r="8" s="43" customFormat="1" ht="14.25" customHeight="1" spans="1:5">
      <c r="A8" s="44"/>
      <c r="B8" s="45" t="s">
        <v>9</v>
      </c>
      <c r="C8" s="46">
        <f>C9</f>
        <v>79.65</v>
      </c>
      <c r="D8" s="46">
        <f>D9</f>
        <v>68.09</v>
      </c>
      <c r="E8" s="46">
        <f>E9</f>
        <v>11.56</v>
      </c>
    </row>
    <row r="9" s="43" customFormat="1" ht="14.25" customHeight="1" spans="1:5">
      <c r="A9" s="45"/>
      <c r="B9" s="45" t="s">
        <v>108</v>
      </c>
      <c r="C9" s="46">
        <f>C10+C24+C39</f>
        <v>79.65</v>
      </c>
      <c r="D9" s="46">
        <f>D10+D24+D39</f>
        <v>68.09</v>
      </c>
      <c r="E9" s="46">
        <f>E10+E24+E39</f>
        <v>11.56</v>
      </c>
    </row>
    <row r="10" s="43" customFormat="1" ht="14.25" customHeight="1" spans="1:5">
      <c r="A10" s="47">
        <v>301</v>
      </c>
      <c r="B10" s="48" t="s">
        <v>68</v>
      </c>
      <c r="C10" s="46">
        <f t="shared" ref="C10:C43" si="0">D10+E10</f>
        <v>63.82</v>
      </c>
      <c r="D10" s="49">
        <f>SUM(D11:D23)</f>
        <v>63.82</v>
      </c>
      <c r="E10" s="49">
        <f>SUM(E11:E23)</f>
        <v>0</v>
      </c>
    </row>
    <row r="11" ht="14.25" customHeight="1" spans="1:5">
      <c r="A11" s="18" t="s">
        <v>109</v>
      </c>
      <c r="B11" s="50" t="s">
        <v>110</v>
      </c>
      <c r="C11" s="8">
        <f t="shared" si="0"/>
        <v>15.87</v>
      </c>
      <c r="D11" s="51">
        <v>15.87</v>
      </c>
      <c r="E11" s="51"/>
    </row>
    <row r="12" ht="14.25" customHeight="1" spans="1:5">
      <c r="A12" s="18" t="s">
        <v>111</v>
      </c>
      <c r="B12" s="52" t="s">
        <v>112</v>
      </c>
      <c r="C12" s="8">
        <f t="shared" si="0"/>
        <v>11.83</v>
      </c>
      <c r="D12" s="51">
        <v>11.83</v>
      </c>
      <c r="E12" s="51"/>
    </row>
    <row r="13" ht="14.25" customHeight="1" spans="1:5">
      <c r="A13" s="18" t="s">
        <v>113</v>
      </c>
      <c r="B13" s="52" t="s">
        <v>114</v>
      </c>
      <c r="C13" s="8">
        <f t="shared" si="0"/>
        <v>11.53</v>
      </c>
      <c r="D13" s="51">
        <v>11.53</v>
      </c>
      <c r="E13" s="51"/>
    </row>
    <row r="14" ht="14.25" customHeight="1" spans="1:5">
      <c r="A14" s="18" t="s">
        <v>115</v>
      </c>
      <c r="B14" s="52" t="s">
        <v>116</v>
      </c>
      <c r="C14" s="8">
        <f t="shared" si="0"/>
        <v>8.04</v>
      </c>
      <c r="D14" s="53">
        <v>8.04</v>
      </c>
      <c r="E14" s="51"/>
    </row>
    <row r="15" ht="14.25" customHeight="1" spans="1:5">
      <c r="A15" s="18" t="s">
        <v>117</v>
      </c>
      <c r="B15" s="52" t="s">
        <v>118</v>
      </c>
      <c r="C15" s="8">
        <f t="shared" si="0"/>
        <v>3.92</v>
      </c>
      <c r="D15" s="53">
        <v>3.92</v>
      </c>
      <c r="E15" s="51"/>
    </row>
    <row r="16" ht="14.25" customHeight="1" spans="1:5">
      <c r="A16" s="18" t="s">
        <v>119</v>
      </c>
      <c r="B16" s="52" t="s">
        <v>120</v>
      </c>
      <c r="C16" s="8"/>
      <c r="D16" s="23"/>
      <c r="E16" s="51"/>
    </row>
    <row r="17" ht="14.25" customHeight="1" spans="1:5">
      <c r="A17" s="18" t="s">
        <v>119</v>
      </c>
      <c r="B17" s="52" t="s">
        <v>121</v>
      </c>
      <c r="C17" s="8">
        <f t="shared" si="0"/>
        <v>0.25</v>
      </c>
      <c r="D17" s="24">
        <v>0.25</v>
      </c>
      <c r="E17" s="51"/>
    </row>
    <row r="18" ht="14.25" customHeight="1" spans="1:5">
      <c r="A18" s="18" t="s">
        <v>119</v>
      </c>
      <c r="B18" s="52" t="s">
        <v>122</v>
      </c>
      <c r="C18" s="8">
        <f t="shared" si="0"/>
        <v>0.05</v>
      </c>
      <c r="D18" s="23">
        <v>0.05</v>
      </c>
      <c r="E18" s="51"/>
    </row>
    <row r="19" ht="14.25" customHeight="1" spans="1:5">
      <c r="A19" s="18" t="s">
        <v>123</v>
      </c>
      <c r="B19" s="52" t="s">
        <v>124</v>
      </c>
      <c r="C19" s="8">
        <f t="shared" si="0"/>
        <v>4.02</v>
      </c>
      <c r="D19" s="23">
        <v>4.02</v>
      </c>
      <c r="E19" s="51"/>
    </row>
    <row r="20" ht="14.25" customHeight="1" spans="1:5">
      <c r="A20" s="18" t="s">
        <v>125</v>
      </c>
      <c r="B20" s="52" t="s">
        <v>126</v>
      </c>
      <c r="C20" s="8">
        <f t="shared" si="0"/>
        <v>1.32</v>
      </c>
      <c r="D20" s="23">
        <v>1.32</v>
      </c>
      <c r="E20" s="51"/>
    </row>
    <row r="21" ht="14.25" customHeight="1" spans="1:5">
      <c r="A21" s="18" t="s">
        <v>127</v>
      </c>
      <c r="B21" s="52" t="s">
        <v>128</v>
      </c>
      <c r="C21" s="8">
        <f t="shared" si="0"/>
        <v>6.03</v>
      </c>
      <c r="D21" s="23">
        <v>6.03</v>
      </c>
      <c r="E21" s="51"/>
    </row>
    <row r="22" ht="14.25" customHeight="1" spans="1:5">
      <c r="A22" s="18" t="s">
        <v>129</v>
      </c>
      <c r="B22" s="52" t="s">
        <v>130</v>
      </c>
      <c r="C22" s="8"/>
      <c r="D22" s="24"/>
      <c r="E22" s="51"/>
    </row>
    <row r="23" ht="14.25" customHeight="1" spans="1:5">
      <c r="A23" s="18" t="s">
        <v>131</v>
      </c>
      <c r="B23" s="52" t="s">
        <v>132</v>
      </c>
      <c r="C23" s="8">
        <f t="shared" si="0"/>
        <v>0.96</v>
      </c>
      <c r="D23" s="51">
        <v>0.96</v>
      </c>
      <c r="E23" s="51"/>
    </row>
    <row r="24" s="43" customFormat="1" ht="30" customHeight="1" spans="1:5">
      <c r="A24" s="54" t="s">
        <v>133</v>
      </c>
      <c r="B24" s="55" t="s">
        <v>69</v>
      </c>
      <c r="C24" s="46">
        <f t="shared" si="0"/>
        <v>11.56</v>
      </c>
      <c r="D24" s="56">
        <f>SUM(D25:D38)</f>
        <v>0</v>
      </c>
      <c r="E24" s="56">
        <f>SUM(E25:E38)</f>
        <v>11.56</v>
      </c>
    </row>
    <row r="25" ht="14.25" customHeight="1" spans="1:5">
      <c r="A25" s="18" t="s">
        <v>134</v>
      </c>
      <c r="B25" s="52" t="s">
        <v>135</v>
      </c>
      <c r="C25" s="8">
        <f t="shared" si="0"/>
        <v>0.6</v>
      </c>
      <c r="D25" s="51"/>
      <c r="E25" s="51">
        <f>0.6</f>
        <v>0.6</v>
      </c>
    </row>
    <row r="26" ht="14.25" customHeight="1" spans="1:5">
      <c r="A26" s="18" t="s">
        <v>136</v>
      </c>
      <c r="B26" s="52" t="s">
        <v>137</v>
      </c>
      <c r="C26" s="8">
        <f t="shared" si="0"/>
        <v>0.15</v>
      </c>
      <c r="D26" s="51"/>
      <c r="E26" s="51">
        <v>0.15</v>
      </c>
    </row>
    <row r="27" ht="14.25" customHeight="1" spans="1:5">
      <c r="A27" s="18" t="s">
        <v>138</v>
      </c>
      <c r="B27" s="52" t="s">
        <v>139</v>
      </c>
      <c r="C27" s="8">
        <f t="shared" si="0"/>
        <v>0.1</v>
      </c>
      <c r="D27" s="51"/>
      <c r="E27" s="51">
        <v>0.1</v>
      </c>
    </row>
    <row r="28" ht="14.25" customHeight="1" spans="1:5">
      <c r="A28" s="18" t="s">
        <v>140</v>
      </c>
      <c r="B28" s="52" t="s">
        <v>141</v>
      </c>
      <c r="C28" s="8">
        <f t="shared" si="0"/>
        <v>0.82</v>
      </c>
      <c r="D28" s="51"/>
      <c r="E28" s="51">
        <f>0.28+0.54</f>
        <v>0.82</v>
      </c>
    </row>
    <row r="29" ht="14.25" customHeight="1" spans="1:5">
      <c r="A29" s="18" t="s">
        <v>142</v>
      </c>
      <c r="B29" s="52" t="s">
        <v>143</v>
      </c>
      <c r="C29" s="8">
        <f t="shared" si="0"/>
        <v>1</v>
      </c>
      <c r="D29" s="23"/>
      <c r="E29" s="51">
        <v>1</v>
      </c>
    </row>
    <row r="30" ht="14.25" customHeight="1" spans="1:5">
      <c r="A30" s="18" t="s">
        <v>144</v>
      </c>
      <c r="B30" s="52" t="s">
        <v>145</v>
      </c>
      <c r="C30" s="8">
        <f t="shared" si="0"/>
        <v>0.4</v>
      </c>
      <c r="D30" s="51"/>
      <c r="E30" s="51">
        <v>0.4</v>
      </c>
    </row>
    <row r="31" ht="14.25" customHeight="1" spans="1:5">
      <c r="A31" s="18" t="s">
        <v>146</v>
      </c>
      <c r="B31" s="52" t="s">
        <v>147</v>
      </c>
      <c r="C31" s="8">
        <f t="shared" si="0"/>
        <v>1.65</v>
      </c>
      <c r="D31" s="51"/>
      <c r="E31" s="51">
        <v>1.65</v>
      </c>
    </row>
    <row r="32" ht="14.25" customHeight="1" spans="1:5">
      <c r="A32" s="18" t="s">
        <v>148</v>
      </c>
      <c r="B32" s="52" t="s">
        <v>149</v>
      </c>
      <c r="C32" s="8">
        <f t="shared" si="0"/>
        <v>0.2</v>
      </c>
      <c r="D32" s="51"/>
      <c r="E32" s="51">
        <v>0.2</v>
      </c>
    </row>
    <row r="33" ht="14.25" customHeight="1" spans="1:5">
      <c r="A33" s="18" t="s">
        <v>150</v>
      </c>
      <c r="B33" s="52" t="s">
        <v>151</v>
      </c>
      <c r="C33" s="8">
        <f t="shared" si="0"/>
        <v>0.2</v>
      </c>
      <c r="D33" s="51"/>
      <c r="E33" s="51">
        <v>0.2</v>
      </c>
    </row>
    <row r="34" ht="14.25" customHeight="1" spans="1:5">
      <c r="A34" s="18" t="s">
        <v>152</v>
      </c>
      <c r="B34" s="52" t="s">
        <v>153</v>
      </c>
      <c r="C34" s="8">
        <f t="shared" si="0"/>
        <v>0.3</v>
      </c>
      <c r="D34" s="51"/>
      <c r="E34" s="51">
        <v>0.3</v>
      </c>
    </row>
    <row r="35" ht="14.25" customHeight="1" spans="1:5">
      <c r="A35" s="18" t="s">
        <v>154</v>
      </c>
      <c r="B35" s="52" t="s">
        <v>155</v>
      </c>
      <c r="C35" s="8">
        <f t="shared" si="0"/>
        <v>0.045</v>
      </c>
      <c r="D35" s="51"/>
      <c r="E35" s="51">
        <v>0.045</v>
      </c>
    </row>
    <row r="36" ht="14.25" customHeight="1" spans="1:5">
      <c r="A36" s="18" t="s">
        <v>156</v>
      </c>
      <c r="B36" s="52" t="s">
        <v>157</v>
      </c>
      <c r="C36" s="8"/>
      <c r="D36" s="23"/>
      <c r="E36" s="23"/>
    </row>
    <row r="37" ht="14.25" customHeight="1" spans="1:5">
      <c r="A37" s="18" t="s">
        <v>158</v>
      </c>
      <c r="B37" s="18" t="s">
        <v>159</v>
      </c>
      <c r="C37" s="8">
        <f t="shared" si="0"/>
        <v>4.02</v>
      </c>
      <c r="D37" s="23"/>
      <c r="E37" s="51">
        <v>4.02</v>
      </c>
    </row>
    <row r="38" ht="14.25" customHeight="1" spans="1:5">
      <c r="A38" s="18" t="s">
        <v>160</v>
      </c>
      <c r="B38" s="52" t="s">
        <v>161</v>
      </c>
      <c r="C38" s="8">
        <f t="shared" si="0"/>
        <v>2.075</v>
      </c>
      <c r="D38" s="51"/>
      <c r="E38" s="51">
        <f>0.075+2</f>
        <v>2.075</v>
      </c>
    </row>
    <row r="39" s="43" customFormat="1" ht="14.25" customHeight="1" spans="1:5">
      <c r="A39" s="54" t="s">
        <v>162</v>
      </c>
      <c r="B39" s="54" t="s">
        <v>70</v>
      </c>
      <c r="C39" s="46">
        <f t="shared" si="0"/>
        <v>4.27</v>
      </c>
      <c r="D39" s="57">
        <f>SUM(D40:D43)</f>
        <v>4.27</v>
      </c>
      <c r="E39" s="57">
        <f>SUM(E40:E43)</f>
        <v>0</v>
      </c>
    </row>
    <row r="40" ht="14.25" customHeight="1" spans="1:5">
      <c r="A40" s="18" t="s">
        <v>163</v>
      </c>
      <c r="B40" s="18" t="s">
        <v>164</v>
      </c>
      <c r="C40" s="8">
        <f t="shared" si="0"/>
        <v>1.09</v>
      </c>
      <c r="D40" s="23">
        <f>0.32+0.77</f>
        <v>1.09</v>
      </c>
      <c r="E40" s="23"/>
    </row>
    <row r="41" ht="14.25" customHeight="1" spans="1:5">
      <c r="A41" s="18" t="s">
        <v>165</v>
      </c>
      <c r="B41" s="18" t="s">
        <v>166</v>
      </c>
      <c r="C41" s="8">
        <f t="shared" si="0"/>
        <v>2.4</v>
      </c>
      <c r="D41" s="23">
        <v>2.4</v>
      </c>
      <c r="E41" s="23"/>
    </row>
    <row r="42" ht="14.25" customHeight="1" spans="1:5">
      <c r="A42" s="18" t="s">
        <v>167</v>
      </c>
      <c r="B42" s="18" t="s">
        <v>168</v>
      </c>
      <c r="C42" s="8">
        <f t="shared" si="0"/>
        <v>0.58</v>
      </c>
      <c r="D42" s="23">
        <v>0.58</v>
      </c>
      <c r="E42" s="23"/>
    </row>
    <row r="43" spans="1:5">
      <c r="A43" s="18">
        <v>30399</v>
      </c>
      <c r="B43" s="18" t="s">
        <v>169</v>
      </c>
      <c r="C43" s="8">
        <f t="shared" si="0"/>
        <v>0.2</v>
      </c>
      <c r="D43" s="23">
        <v>0.2</v>
      </c>
      <c r="E43" s="2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  <col min="5" max="5" width="10" style="41"/>
  </cols>
  <sheetData>
    <row r="1" ht="14.25" customHeight="1" spans="1:3">
      <c r="A1" s="10"/>
      <c r="B1" s="10"/>
      <c r="C1" s="17" t="s">
        <v>170</v>
      </c>
    </row>
    <row r="2" ht="29.45" customHeight="1" spans="1:3">
      <c r="A2" s="11" t="s">
        <v>171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172</v>
      </c>
      <c r="B4" s="35" t="s">
        <v>173</v>
      </c>
      <c r="C4" s="35" t="s">
        <v>174</v>
      </c>
    </row>
    <row r="5" ht="17.1" customHeight="1" spans="1:3">
      <c r="A5" s="35" t="s">
        <v>80</v>
      </c>
      <c r="B5" s="36">
        <v>1</v>
      </c>
      <c r="C5" s="36">
        <v>2</v>
      </c>
    </row>
    <row r="6" ht="17.1" customHeight="1" spans="1:3">
      <c r="A6" s="35" t="s">
        <v>9</v>
      </c>
      <c r="B6" s="42">
        <f>B7+B13+B14</f>
        <v>0.55</v>
      </c>
      <c r="C6" s="42">
        <f>C7+C13+C14</f>
        <v>0.55</v>
      </c>
    </row>
    <row r="7" ht="17.1" customHeight="1" spans="1:3">
      <c r="A7" s="36" t="s">
        <v>175</v>
      </c>
      <c r="B7" s="42">
        <f>SUM(B8:B10)</f>
        <v>0.05</v>
      </c>
      <c r="C7" s="42">
        <f>SUM(C8:C10)</f>
        <v>0.05</v>
      </c>
    </row>
    <row r="8" ht="17.1" customHeight="1" spans="1:3">
      <c r="A8" s="36" t="s">
        <v>176</v>
      </c>
      <c r="B8" s="42"/>
      <c r="C8" s="42"/>
    </row>
    <row r="9" ht="17.1" customHeight="1" spans="1:3">
      <c r="A9" s="36" t="s">
        <v>177</v>
      </c>
      <c r="B9" s="42">
        <v>0.05</v>
      </c>
      <c r="C9" s="42">
        <v>0.05</v>
      </c>
    </row>
    <row r="10" ht="17.1" customHeight="1" spans="1:3">
      <c r="A10" s="36" t="s">
        <v>178</v>
      </c>
      <c r="B10" s="42">
        <f>SUM(B11:B12)</f>
        <v>0</v>
      </c>
      <c r="C10" s="42">
        <f>SUM(C11:C12)</f>
        <v>0</v>
      </c>
    </row>
    <row r="11" ht="17.1" customHeight="1" spans="1:3">
      <c r="A11" s="36" t="s">
        <v>179</v>
      </c>
      <c r="B11" s="42"/>
      <c r="C11" s="42"/>
    </row>
    <row r="12" ht="17.1" customHeight="1" spans="1:3">
      <c r="A12" s="36" t="s">
        <v>180</v>
      </c>
      <c r="B12" s="42"/>
      <c r="C12" s="42"/>
    </row>
    <row r="13" ht="17.1" customHeight="1" spans="1:3">
      <c r="A13" s="36" t="s">
        <v>181</v>
      </c>
      <c r="B13" s="42">
        <v>0.2</v>
      </c>
      <c r="C13" s="42">
        <v>0.2</v>
      </c>
    </row>
    <row r="14" ht="17.1" customHeight="1" spans="1:3">
      <c r="A14" s="36" t="s">
        <v>182</v>
      </c>
      <c r="B14" s="42">
        <v>0.3</v>
      </c>
      <c r="C14" s="42">
        <v>0.3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5" workbookViewId="0">
      <selection activeCell="M19" sqref="M19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183</v>
      </c>
    </row>
    <row r="2" ht="18" customHeight="1" spans="1:6">
      <c r="A2" s="11" t="s">
        <v>184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185</v>
      </c>
      <c r="B4" s="35"/>
      <c r="C4" s="35" t="s">
        <v>186</v>
      </c>
      <c r="D4" s="35"/>
      <c r="E4" s="35"/>
      <c r="F4" s="35"/>
    </row>
    <row r="5" ht="17.1" customHeight="1" spans="1:6">
      <c r="A5" s="35" t="s">
        <v>187</v>
      </c>
      <c r="B5" s="35" t="s">
        <v>188</v>
      </c>
      <c r="C5" s="35" t="s">
        <v>189</v>
      </c>
      <c r="D5" s="35" t="s">
        <v>188</v>
      </c>
      <c r="E5" s="35" t="s">
        <v>189</v>
      </c>
      <c r="F5" s="35" t="s">
        <v>188</v>
      </c>
    </row>
    <row r="6" ht="17.1" customHeight="1" spans="1:6">
      <c r="A6" s="36" t="s">
        <v>190</v>
      </c>
      <c r="B6" s="37">
        <f>B7+B8</f>
        <v>82.452895</v>
      </c>
      <c r="C6" s="36" t="s">
        <v>191</v>
      </c>
      <c r="D6" s="37">
        <v>54.850141</v>
      </c>
      <c r="E6" s="38" t="s">
        <v>192</v>
      </c>
      <c r="F6" s="37">
        <f>SUM(F7:F10)</f>
        <v>79.652895</v>
      </c>
    </row>
    <row r="7" ht="17.1" customHeight="1" spans="1:6">
      <c r="A7" s="36" t="s">
        <v>193</v>
      </c>
      <c r="B7" s="37">
        <v>82.452895</v>
      </c>
      <c r="C7" s="36" t="s">
        <v>194</v>
      </c>
      <c r="D7" s="37"/>
      <c r="E7" s="38" t="s">
        <v>195</v>
      </c>
      <c r="F7" s="37">
        <v>63.817728</v>
      </c>
    </row>
    <row r="8" ht="17.1" customHeight="1" spans="1:6">
      <c r="A8" s="36" t="s">
        <v>196</v>
      </c>
      <c r="B8" s="37">
        <f>SUM(B9:B14)</f>
        <v>0</v>
      </c>
      <c r="C8" s="36" t="s">
        <v>197</v>
      </c>
      <c r="D8" s="37"/>
      <c r="E8" s="38" t="s">
        <v>198</v>
      </c>
      <c r="F8" s="37">
        <v>11.565339</v>
      </c>
    </row>
    <row r="9" ht="17.1" customHeight="1" spans="1:6">
      <c r="A9" s="36" t="s">
        <v>199</v>
      </c>
      <c r="B9" s="37"/>
      <c r="C9" s="36" t="s">
        <v>200</v>
      </c>
      <c r="D9" s="37"/>
      <c r="E9" s="38" t="s">
        <v>201</v>
      </c>
      <c r="F9" s="37">
        <v>4.269828</v>
      </c>
    </row>
    <row r="10" ht="17.1" customHeight="1" spans="1:6">
      <c r="A10" s="36" t="s">
        <v>202</v>
      </c>
      <c r="B10" s="37"/>
      <c r="C10" s="36" t="s">
        <v>203</v>
      </c>
      <c r="D10" s="37"/>
      <c r="E10" s="38" t="s">
        <v>204</v>
      </c>
      <c r="F10" s="37"/>
    </row>
    <row r="11" ht="17.1" customHeight="1" spans="1:6">
      <c r="A11" s="36" t="s">
        <v>205</v>
      </c>
      <c r="B11" s="37"/>
      <c r="C11" s="36" t="s">
        <v>206</v>
      </c>
      <c r="D11" s="37"/>
      <c r="E11" s="38" t="s">
        <v>207</v>
      </c>
      <c r="F11" s="37">
        <f>SUM(F12:F21)</f>
        <v>2.8</v>
      </c>
    </row>
    <row r="12" ht="17.1" customHeight="1" spans="1:6">
      <c r="A12" s="36" t="s">
        <v>208</v>
      </c>
      <c r="B12" s="37"/>
      <c r="C12" s="36" t="s">
        <v>209</v>
      </c>
      <c r="D12" s="37"/>
      <c r="E12" s="38" t="s">
        <v>195</v>
      </c>
      <c r="F12" s="37"/>
    </row>
    <row r="13" ht="17.1" customHeight="1" spans="1:6">
      <c r="A13" s="36" t="s">
        <v>210</v>
      </c>
      <c r="B13" s="37"/>
      <c r="C13" s="36" t="s">
        <v>211</v>
      </c>
      <c r="D13" s="37">
        <v>15.751874</v>
      </c>
      <c r="E13" s="38" t="s">
        <v>198</v>
      </c>
      <c r="F13" s="37">
        <v>2.8</v>
      </c>
    </row>
    <row r="14" ht="17.1" customHeight="1" spans="1:6">
      <c r="A14" s="36" t="s">
        <v>212</v>
      </c>
      <c r="B14" s="37"/>
      <c r="C14" s="36" t="s">
        <v>213</v>
      </c>
      <c r="D14" s="37">
        <v>5.82</v>
      </c>
      <c r="E14" s="38" t="s">
        <v>201</v>
      </c>
      <c r="F14" s="37" t="s">
        <v>214</v>
      </c>
    </row>
    <row r="15" ht="17.1" customHeight="1" spans="1:6">
      <c r="A15" s="36" t="s">
        <v>215</v>
      </c>
      <c r="B15" s="37"/>
      <c r="C15" s="36" t="s">
        <v>216</v>
      </c>
      <c r="D15" s="37"/>
      <c r="E15" s="38" t="s">
        <v>217</v>
      </c>
      <c r="F15" s="37"/>
    </row>
    <row r="16" ht="17.1" customHeight="1" spans="1:6">
      <c r="A16" s="36" t="s">
        <v>218</v>
      </c>
      <c r="B16" s="37"/>
      <c r="C16" s="36" t="s">
        <v>219</v>
      </c>
      <c r="D16" s="37"/>
      <c r="E16" s="38" t="s">
        <v>220</v>
      </c>
      <c r="F16" s="37"/>
    </row>
    <row r="17" ht="17.1" customHeight="1" spans="1:6">
      <c r="A17" s="36" t="s">
        <v>221</v>
      </c>
      <c r="B17" s="37">
        <f>SUM(B18:B19)</f>
        <v>0</v>
      </c>
      <c r="C17" s="36" t="s">
        <v>222</v>
      </c>
      <c r="D17" s="37"/>
      <c r="E17" s="38" t="s">
        <v>223</v>
      </c>
      <c r="F17" s="37"/>
    </row>
    <row r="18" ht="17.1" customHeight="1" spans="1:6">
      <c r="A18" s="36" t="s">
        <v>224</v>
      </c>
      <c r="B18" s="37"/>
      <c r="C18" s="36" t="s">
        <v>225</v>
      </c>
      <c r="D18" s="37"/>
      <c r="E18" s="38" t="s">
        <v>226</v>
      </c>
      <c r="F18" s="37" t="s">
        <v>227</v>
      </c>
    </row>
    <row r="19" ht="17.1" customHeight="1" spans="1:6">
      <c r="A19" s="36" t="s">
        <v>228</v>
      </c>
      <c r="B19" s="37"/>
      <c r="C19" s="36" t="s">
        <v>229</v>
      </c>
      <c r="D19" s="37"/>
      <c r="E19" s="38" t="s">
        <v>230</v>
      </c>
      <c r="F19" s="37"/>
    </row>
    <row r="20" ht="17.1" customHeight="1" spans="1:6">
      <c r="A20" s="36" t="s">
        <v>231</v>
      </c>
      <c r="B20" s="37">
        <f>SUM(B21:B23)</f>
        <v>0</v>
      </c>
      <c r="C20" s="36" t="s">
        <v>232</v>
      </c>
      <c r="D20" s="37"/>
      <c r="E20" s="38" t="s">
        <v>233</v>
      </c>
      <c r="F20" s="37"/>
    </row>
    <row r="21" ht="17.1" customHeight="1" spans="1:6">
      <c r="A21" s="36" t="s">
        <v>234</v>
      </c>
      <c r="B21" s="37"/>
      <c r="C21" s="36" t="s">
        <v>235</v>
      </c>
      <c r="D21" s="37"/>
      <c r="E21" s="38" t="s">
        <v>236</v>
      </c>
      <c r="F21" s="37"/>
    </row>
    <row r="22" ht="17.1" customHeight="1" spans="1:6">
      <c r="A22" s="36" t="s">
        <v>237</v>
      </c>
      <c r="B22" s="37"/>
      <c r="C22" s="36" t="s">
        <v>238</v>
      </c>
      <c r="D22" s="37"/>
      <c r="E22" s="38"/>
      <c r="F22" s="37"/>
    </row>
    <row r="23" ht="17.1" customHeight="1" spans="1:6">
      <c r="A23" s="36" t="s">
        <v>239</v>
      </c>
      <c r="B23" s="37"/>
      <c r="C23" s="36" t="s">
        <v>240</v>
      </c>
      <c r="D23" s="37"/>
      <c r="E23" s="38"/>
      <c r="F23" s="37" t="s">
        <v>227</v>
      </c>
    </row>
    <row r="24" ht="17.1" customHeight="1" spans="1:6">
      <c r="A24" s="36"/>
      <c r="B24" s="37"/>
      <c r="C24" s="36" t="s">
        <v>241</v>
      </c>
      <c r="D24" s="37">
        <v>6.03</v>
      </c>
      <c r="E24" s="38"/>
      <c r="F24" s="37"/>
    </row>
    <row r="25" ht="17.1" customHeight="1" spans="1:6">
      <c r="A25" s="36"/>
      <c r="B25" s="37"/>
      <c r="C25" s="36" t="s">
        <v>242</v>
      </c>
      <c r="D25" s="37"/>
      <c r="E25" s="38"/>
      <c r="F25" s="37"/>
    </row>
    <row r="26" ht="17.1" customHeight="1" spans="1:6">
      <c r="A26" s="36"/>
      <c r="B26" s="39"/>
      <c r="C26" s="36" t="s">
        <v>243</v>
      </c>
      <c r="D26" s="37"/>
      <c r="E26" s="36"/>
      <c r="F26" s="39"/>
    </row>
    <row r="27" ht="17.1" customHeight="1" spans="1:6">
      <c r="A27" s="36"/>
      <c r="B27" s="37"/>
      <c r="C27" s="36" t="s">
        <v>244</v>
      </c>
      <c r="D27" s="37"/>
      <c r="E27" s="38"/>
      <c r="F27" s="37"/>
    </row>
    <row r="28" ht="17.1" customHeight="1" spans="1:6">
      <c r="A28" s="36"/>
      <c r="B28" s="37"/>
      <c r="C28" s="36" t="s">
        <v>245</v>
      </c>
      <c r="D28" s="37"/>
      <c r="E28" s="38"/>
      <c r="F28" s="37"/>
    </row>
    <row r="29" ht="17.1" customHeight="1" spans="1:6">
      <c r="A29" s="36"/>
      <c r="B29" s="37"/>
      <c r="C29" s="36" t="s">
        <v>246</v>
      </c>
      <c r="D29" s="37"/>
      <c r="E29" s="38"/>
      <c r="F29" s="37"/>
    </row>
    <row r="30" ht="17.1" customHeight="1" spans="1:6">
      <c r="A30" s="36"/>
      <c r="B30" s="37"/>
      <c r="C30" s="36" t="s">
        <v>247</v>
      </c>
      <c r="D30" s="37"/>
      <c r="E30" s="38"/>
      <c r="F30" s="37"/>
    </row>
    <row r="31" ht="17.1" customHeight="1" spans="1:6">
      <c r="A31" s="36"/>
      <c r="B31" s="37"/>
      <c r="C31" s="36" t="s">
        <v>248</v>
      </c>
      <c r="D31" s="37"/>
      <c r="E31" s="38"/>
      <c r="F31" s="37"/>
    </row>
    <row r="32" ht="17.1" customHeight="1" spans="1:6">
      <c r="A32" s="36"/>
      <c r="B32" s="37"/>
      <c r="C32" s="36" t="s">
        <v>249</v>
      </c>
      <c r="D32" s="37"/>
      <c r="E32" s="38"/>
      <c r="F32" s="37"/>
    </row>
    <row r="33" ht="17.1" customHeight="1" spans="1:6">
      <c r="A33" s="36"/>
      <c r="B33" s="37"/>
      <c r="C33" s="36" t="s">
        <v>250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0" t="s">
        <v>45</v>
      </c>
      <c r="B35" s="37">
        <f>SUM(B6+B15+B16+B17+B20)</f>
        <v>82.452895</v>
      </c>
      <c r="C35" s="40" t="s">
        <v>46</v>
      </c>
      <c r="D35" s="37">
        <f>SUM(D6:D33)</f>
        <v>82.452015</v>
      </c>
      <c r="E35" s="40" t="s">
        <v>46</v>
      </c>
      <c r="F35" s="37">
        <f>F6+F11</f>
        <v>82.452895</v>
      </c>
    </row>
    <row r="36" ht="17.1" customHeight="1" spans="1:6">
      <c r="A36" s="36" t="s">
        <v>251</v>
      </c>
      <c r="B36" s="37">
        <f>SUM(B37:B41)</f>
        <v>0</v>
      </c>
      <c r="C36" s="36" t="s">
        <v>252</v>
      </c>
      <c r="D36" s="37"/>
      <c r="E36" s="38" t="s">
        <v>253</v>
      </c>
      <c r="F36" s="37">
        <f>SUM(F37:F38)</f>
        <v>0</v>
      </c>
    </row>
    <row r="37" ht="17.1" customHeight="1" spans="1:6">
      <c r="A37" s="36" t="s">
        <v>254</v>
      </c>
      <c r="B37" s="37"/>
      <c r="C37" s="36"/>
      <c r="D37" s="37"/>
      <c r="E37" s="38" t="s">
        <v>255</v>
      </c>
      <c r="F37" s="37"/>
    </row>
    <row r="38" ht="17.1" customHeight="1" spans="1:6">
      <c r="A38" s="36" t="s">
        <v>256</v>
      </c>
      <c r="B38" s="37"/>
      <c r="C38" s="36"/>
      <c r="D38" s="37"/>
      <c r="E38" s="38" t="s">
        <v>257</v>
      </c>
      <c r="F38" s="37"/>
    </row>
    <row r="39" ht="17.1" customHeight="1" spans="1:6">
      <c r="A39" s="36" t="s">
        <v>258</v>
      </c>
      <c r="B39" s="37"/>
      <c r="C39" s="36"/>
      <c r="D39" s="37"/>
      <c r="E39" s="38" t="s">
        <v>259</v>
      </c>
      <c r="F39" s="37"/>
    </row>
    <row r="40" ht="27.2" customHeight="1" spans="1:6">
      <c r="A40" s="36" t="s">
        <v>260</v>
      </c>
      <c r="B40" s="37"/>
      <c r="C40" s="36"/>
      <c r="D40" s="37"/>
      <c r="E40" s="38"/>
      <c r="F40" s="37"/>
    </row>
    <row r="41" ht="27.2" customHeight="1" spans="1:6">
      <c r="A41" s="36" t="s">
        <v>261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0" t="s">
        <v>262</v>
      </c>
      <c r="B44" s="37">
        <f>B35+B36</f>
        <v>82.452895</v>
      </c>
      <c r="C44" s="40" t="s">
        <v>263</v>
      </c>
      <c r="D44" s="37">
        <f>D35+D36</f>
        <v>82.452015</v>
      </c>
      <c r="E44" s="40" t="s">
        <v>263</v>
      </c>
      <c r="F44" s="37">
        <f>F35+F36</f>
        <v>82.452895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topLeftCell="A4" workbookViewId="0">
      <selection activeCell="J22" sqref="J22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264</v>
      </c>
      <c r="AD1" s="32"/>
    </row>
    <row r="2" ht="26.45" customHeight="1" spans="4:30">
      <c r="D2" s="11" t="s">
        <v>265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57</v>
      </c>
      <c r="B4" s="12"/>
      <c r="C4" s="12"/>
      <c r="D4" s="12" t="s">
        <v>266</v>
      </c>
      <c r="E4" s="12" t="s">
        <v>267</v>
      </c>
      <c r="F4" s="12" t="s">
        <v>268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64</v>
      </c>
      <c r="B5" s="12" t="s">
        <v>65</v>
      </c>
      <c r="C5" s="12" t="s">
        <v>66</v>
      </c>
      <c r="D5" s="12"/>
      <c r="E5" s="12"/>
      <c r="F5" s="12" t="s">
        <v>60</v>
      </c>
      <c r="G5" s="12" t="s">
        <v>269</v>
      </c>
      <c r="H5" s="12"/>
      <c r="I5" s="12"/>
      <c r="J5" s="12"/>
      <c r="K5" s="12"/>
      <c r="L5" s="12"/>
      <c r="M5" s="12"/>
      <c r="N5" s="12"/>
      <c r="O5" s="12"/>
      <c r="P5" s="12" t="s">
        <v>270</v>
      </c>
      <c r="Q5" s="12" t="s">
        <v>271</v>
      </c>
      <c r="R5" s="12" t="s">
        <v>272</v>
      </c>
      <c r="S5" s="12"/>
      <c r="T5" s="12"/>
      <c r="U5" s="12" t="s">
        <v>273</v>
      </c>
      <c r="V5" s="12"/>
      <c r="W5" s="12"/>
      <c r="X5" s="12"/>
      <c r="Y5" s="12" t="s">
        <v>274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275</v>
      </c>
      <c r="I6" s="12" t="s">
        <v>276</v>
      </c>
      <c r="J6" s="12"/>
      <c r="K6" s="12"/>
      <c r="L6" s="12"/>
      <c r="M6" s="12"/>
      <c r="N6" s="12"/>
      <c r="O6" s="12"/>
      <c r="P6" s="12"/>
      <c r="Q6" s="12"/>
      <c r="R6" s="12" t="s">
        <v>67</v>
      </c>
      <c r="S6" s="12" t="s">
        <v>277</v>
      </c>
      <c r="T6" s="12" t="s">
        <v>278</v>
      </c>
      <c r="U6" s="12" t="s">
        <v>67</v>
      </c>
      <c r="V6" s="12" t="s">
        <v>279</v>
      </c>
      <c r="W6" s="12" t="s">
        <v>280</v>
      </c>
      <c r="X6" s="12" t="s">
        <v>278</v>
      </c>
      <c r="Y6" s="12" t="s">
        <v>67</v>
      </c>
      <c r="Z6" s="12" t="s">
        <v>281</v>
      </c>
      <c r="AA6" s="12" t="s">
        <v>282</v>
      </c>
      <c r="AB6" s="12" t="s">
        <v>283</v>
      </c>
      <c r="AC6" s="12" t="s">
        <v>284</v>
      </c>
      <c r="AD6" s="12" t="s">
        <v>285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67</v>
      </c>
      <c r="J7" s="12" t="s">
        <v>286</v>
      </c>
      <c r="K7" s="12" t="s">
        <v>287</v>
      </c>
      <c r="L7" s="12" t="s">
        <v>288</v>
      </c>
      <c r="M7" s="12" t="s">
        <v>289</v>
      </c>
      <c r="N7" s="12" t="s">
        <v>290</v>
      </c>
      <c r="O7" s="12" t="s">
        <v>291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80</v>
      </c>
      <c r="B8" s="12" t="s">
        <v>80</v>
      </c>
      <c r="C8" s="12" t="s">
        <v>80</v>
      </c>
      <c r="D8" s="12" t="s">
        <v>80</v>
      </c>
      <c r="E8" s="12" t="s">
        <v>80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spans="1:32">
      <c r="A9" s="28"/>
      <c r="B9" s="28"/>
      <c r="C9" s="28"/>
      <c r="D9" s="28" t="s">
        <v>81</v>
      </c>
      <c r="E9" s="28" t="s">
        <v>82</v>
      </c>
      <c r="F9" s="29">
        <v>82.452895</v>
      </c>
      <c r="G9" s="29">
        <v>82.452895</v>
      </c>
      <c r="H9" s="29">
        <v>82.452895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"/>
      <c r="AF9" s="1"/>
    </row>
    <row r="10" spans="1:32">
      <c r="A10" s="28" t="s">
        <v>83</v>
      </c>
      <c r="B10" s="28" t="s">
        <v>84</v>
      </c>
      <c r="C10" s="28" t="s">
        <v>85</v>
      </c>
      <c r="D10" s="28" t="s">
        <v>259</v>
      </c>
      <c r="E10" s="28" t="s">
        <v>87</v>
      </c>
      <c r="F10" s="29">
        <v>54.850141</v>
      </c>
      <c r="G10" s="29">
        <v>54.850141</v>
      </c>
      <c r="H10" s="29">
        <v>54.850141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"/>
      <c r="AF10" s="1"/>
    </row>
    <row r="11" spans="1:32">
      <c r="A11" s="28" t="s">
        <v>88</v>
      </c>
      <c r="B11" s="28" t="s">
        <v>89</v>
      </c>
      <c r="C11" s="28" t="s">
        <v>90</v>
      </c>
      <c r="D11" s="28" t="s">
        <v>259</v>
      </c>
      <c r="E11" s="28" t="s">
        <v>91</v>
      </c>
      <c r="F11" s="29">
        <v>3.6878</v>
      </c>
      <c r="G11" s="29">
        <v>3.6878</v>
      </c>
      <c r="H11" s="29">
        <v>3.6878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1"/>
      <c r="AF11" s="1"/>
    </row>
    <row r="12" ht="22.5" spans="1:32">
      <c r="A12" s="28" t="s">
        <v>88</v>
      </c>
      <c r="B12" s="28" t="s">
        <v>89</v>
      </c>
      <c r="C12" s="28" t="s">
        <v>89</v>
      </c>
      <c r="D12" s="28" t="s">
        <v>259</v>
      </c>
      <c r="E12" s="28" t="s">
        <v>92</v>
      </c>
      <c r="F12" s="29">
        <v>8.042716</v>
      </c>
      <c r="G12" s="29">
        <v>8.042716</v>
      </c>
      <c r="H12" s="29">
        <v>8.042716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"/>
      <c r="AF12" s="1"/>
    </row>
    <row r="13" spans="1:32">
      <c r="A13" s="28" t="s">
        <v>88</v>
      </c>
      <c r="B13" s="28" t="s">
        <v>89</v>
      </c>
      <c r="C13" s="28" t="s">
        <v>84</v>
      </c>
      <c r="D13" s="28" t="s">
        <v>259</v>
      </c>
      <c r="E13" s="28" t="s">
        <v>93</v>
      </c>
      <c r="F13" s="29">
        <v>4.021358</v>
      </c>
      <c r="G13" s="29">
        <v>4.021358</v>
      </c>
      <c r="H13" s="29">
        <v>4.021358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"/>
      <c r="AF13" s="1"/>
    </row>
    <row r="14" spans="1:32">
      <c r="A14" s="28" t="s">
        <v>94</v>
      </c>
      <c r="B14" s="28" t="s">
        <v>95</v>
      </c>
      <c r="C14" s="28" t="s">
        <v>90</v>
      </c>
      <c r="D14" s="28" t="s">
        <v>259</v>
      </c>
      <c r="E14" s="28" t="s">
        <v>96</v>
      </c>
      <c r="F14" s="29">
        <v>3.920823</v>
      </c>
      <c r="G14" s="29">
        <v>3.920823</v>
      </c>
      <c r="H14" s="29">
        <v>3.920823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"/>
      <c r="AF14" s="1"/>
    </row>
    <row r="15" spans="1:32">
      <c r="A15" s="28" t="s">
        <v>94</v>
      </c>
      <c r="B15" s="28" t="s">
        <v>95</v>
      </c>
      <c r="C15" s="28" t="s">
        <v>97</v>
      </c>
      <c r="D15" s="28" t="s">
        <v>259</v>
      </c>
      <c r="E15" s="28" t="s">
        <v>98</v>
      </c>
      <c r="F15" s="29">
        <v>1.898021</v>
      </c>
      <c r="G15" s="29">
        <v>1.898021</v>
      </c>
      <c r="H15" s="29">
        <v>1.898021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"/>
      <c r="AF15" s="1"/>
    </row>
    <row r="16" spans="1:32">
      <c r="A16" s="28" t="s">
        <v>99</v>
      </c>
      <c r="B16" s="28" t="s">
        <v>90</v>
      </c>
      <c r="C16" s="28" t="s">
        <v>100</v>
      </c>
      <c r="D16" s="28" t="s">
        <v>259</v>
      </c>
      <c r="E16" s="28" t="s">
        <v>101</v>
      </c>
      <c r="F16" s="29">
        <v>6.032036</v>
      </c>
      <c r="G16" s="29">
        <v>6.032036</v>
      </c>
      <c r="H16" s="29">
        <v>6.032036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"/>
      <c r="AF16" s="1"/>
    </row>
    <row r="17" ht="14.25" customHeight="1" spans="1:30">
      <c r="A17" s="14"/>
      <c r="B17" s="14"/>
      <c r="C17" s="14"/>
      <c r="D17" s="13"/>
      <c r="E17" s="3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E35" sqref="E35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292</v>
      </c>
      <c r="Y1" s="9"/>
    </row>
    <row r="2" ht="19.5" customHeight="1" spans="1:25">
      <c r="A2" s="3" t="s">
        <v>293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57</v>
      </c>
      <c r="B4" s="4"/>
      <c r="C4" s="4"/>
      <c r="D4" s="4" t="s">
        <v>266</v>
      </c>
      <c r="E4" s="4" t="s">
        <v>294</v>
      </c>
      <c r="F4" s="4" t="s">
        <v>60</v>
      </c>
      <c r="G4" s="4" t="s">
        <v>61</v>
      </c>
      <c r="H4" s="4"/>
      <c r="I4" s="4"/>
      <c r="J4" s="4"/>
      <c r="K4" s="4"/>
      <c r="L4" s="4" t="s">
        <v>62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63</v>
      </c>
      <c r="X4" s="4"/>
      <c r="Y4" s="4"/>
    </row>
    <row r="5" ht="63.4" customHeight="1" spans="1:25">
      <c r="A5" s="4" t="s">
        <v>64</v>
      </c>
      <c r="B5" s="4" t="s">
        <v>65</v>
      </c>
      <c r="C5" s="4" t="s">
        <v>66</v>
      </c>
      <c r="D5" s="4"/>
      <c r="E5" s="4"/>
      <c r="F5" s="4"/>
      <c r="G5" s="4" t="s">
        <v>67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72</v>
      </c>
      <c r="Q5" s="4" t="s">
        <v>73</v>
      </c>
      <c r="R5" s="4" t="s">
        <v>74</v>
      </c>
      <c r="S5" s="4" t="s">
        <v>75</v>
      </c>
      <c r="T5" s="4" t="s">
        <v>76</v>
      </c>
      <c r="U5" s="4" t="s">
        <v>71</v>
      </c>
      <c r="V5" s="4" t="s">
        <v>77</v>
      </c>
      <c r="W5" s="4" t="s">
        <v>67</v>
      </c>
      <c r="X5" s="4" t="s">
        <v>61</v>
      </c>
      <c r="Y5" s="4" t="s">
        <v>78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pans="1:25">
      <c r="A7" s="18"/>
      <c r="B7" s="19"/>
      <c r="C7" s="20"/>
      <c r="D7" s="21" t="s">
        <v>81</v>
      </c>
      <c r="E7" s="22" t="s">
        <v>82</v>
      </c>
      <c r="F7" s="23">
        <v>82.452895</v>
      </c>
      <c r="G7" s="24">
        <v>79.652895</v>
      </c>
      <c r="H7" s="23">
        <v>63.817728</v>
      </c>
      <c r="I7" s="23">
        <v>11.565339</v>
      </c>
      <c r="J7" s="23">
        <v>4.269828</v>
      </c>
      <c r="K7" s="25"/>
      <c r="L7" s="23">
        <v>2.8</v>
      </c>
      <c r="M7" s="23"/>
      <c r="N7" s="23">
        <v>2.8</v>
      </c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>
      <c r="A8" s="18" t="s">
        <v>83</v>
      </c>
      <c r="B8" s="19" t="s">
        <v>84</v>
      </c>
      <c r="C8" s="20" t="s">
        <v>85</v>
      </c>
      <c r="D8" s="21" t="s">
        <v>86</v>
      </c>
      <c r="E8" s="22" t="s">
        <v>87</v>
      </c>
      <c r="F8" s="23">
        <v>54.850141</v>
      </c>
      <c r="G8" s="24">
        <v>52.050141</v>
      </c>
      <c r="H8" s="23">
        <v>40.484802</v>
      </c>
      <c r="I8" s="23">
        <v>11.565339</v>
      </c>
      <c r="J8" s="23"/>
      <c r="K8" s="25"/>
      <c r="L8" s="23">
        <v>2.8</v>
      </c>
      <c r="M8" s="23"/>
      <c r="N8" s="23">
        <v>2.8</v>
      </c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>
      <c r="A9" s="18" t="s">
        <v>88</v>
      </c>
      <c r="B9" s="19" t="s">
        <v>89</v>
      </c>
      <c r="C9" s="20" t="s">
        <v>90</v>
      </c>
      <c r="D9" s="21" t="s">
        <v>86</v>
      </c>
      <c r="E9" s="22" t="s">
        <v>91</v>
      </c>
      <c r="F9" s="23">
        <v>3.6878</v>
      </c>
      <c r="G9" s="24">
        <v>3.6878</v>
      </c>
      <c r="H9" s="23"/>
      <c r="I9" s="23"/>
      <c r="J9" s="23">
        <v>3.6878</v>
      </c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22.5" spans="1:25">
      <c r="A10" s="18" t="s">
        <v>88</v>
      </c>
      <c r="B10" s="19" t="s">
        <v>89</v>
      </c>
      <c r="C10" s="20" t="s">
        <v>89</v>
      </c>
      <c r="D10" s="21" t="s">
        <v>86</v>
      </c>
      <c r="E10" s="22" t="s">
        <v>92</v>
      </c>
      <c r="F10" s="23">
        <v>8.042716</v>
      </c>
      <c r="G10" s="24">
        <v>8.042716</v>
      </c>
      <c r="H10" s="23">
        <v>8.042716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18" t="s">
        <v>88</v>
      </c>
      <c r="B11" s="19" t="s">
        <v>89</v>
      </c>
      <c r="C11" s="20" t="s">
        <v>84</v>
      </c>
      <c r="D11" s="21" t="s">
        <v>86</v>
      </c>
      <c r="E11" s="22" t="s">
        <v>93</v>
      </c>
      <c r="F11" s="23">
        <v>4.021358</v>
      </c>
      <c r="G11" s="24">
        <v>4.021358</v>
      </c>
      <c r="H11" s="23">
        <v>4.021358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18" t="s">
        <v>94</v>
      </c>
      <c r="B12" s="19" t="s">
        <v>95</v>
      </c>
      <c r="C12" s="20" t="s">
        <v>90</v>
      </c>
      <c r="D12" s="21" t="s">
        <v>86</v>
      </c>
      <c r="E12" s="22" t="s">
        <v>96</v>
      </c>
      <c r="F12" s="23">
        <v>3.920823</v>
      </c>
      <c r="G12" s="24">
        <v>3.920823</v>
      </c>
      <c r="H12" s="23">
        <v>3.920823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18" t="s">
        <v>94</v>
      </c>
      <c r="B13" s="19" t="s">
        <v>95</v>
      </c>
      <c r="C13" s="20" t="s">
        <v>97</v>
      </c>
      <c r="D13" s="21" t="s">
        <v>86</v>
      </c>
      <c r="E13" s="22" t="s">
        <v>98</v>
      </c>
      <c r="F13" s="23">
        <v>1.898021</v>
      </c>
      <c r="G13" s="24">
        <v>1.898021</v>
      </c>
      <c r="H13" s="23">
        <v>1.315993</v>
      </c>
      <c r="I13" s="23"/>
      <c r="J13" s="23">
        <v>0.582028</v>
      </c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18" t="s">
        <v>99</v>
      </c>
      <c r="B14" s="19" t="s">
        <v>90</v>
      </c>
      <c r="C14" s="20" t="s">
        <v>100</v>
      </c>
      <c r="D14" s="21" t="s">
        <v>86</v>
      </c>
      <c r="E14" s="22" t="s">
        <v>101</v>
      </c>
      <c r="F14" s="23">
        <v>6.032036</v>
      </c>
      <c r="G14" s="24">
        <v>6.032036</v>
      </c>
      <c r="H14" s="23">
        <v>6.032036</v>
      </c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295</v>
      </c>
      <c r="Y1" s="9"/>
    </row>
    <row r="2" ht="19.5" customHeight="1" spans="1:25">
      <c r="A2" s="3" t="s">
        <v>296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57</v>
      </c>
      <c r="B4" s="4"/>
      <c r="C4" s="4"/>
      <c r="D4" s="4" t="s">
        <v>266</v>
      </c>
      <c r="E4" s="4" t="s">
        <v>294</v>
      </c>
      <c r="F4" s="4" t="s">
        <v>60</v>
      </c>
      <c r="G4" s="4" t="s">
        <v>61</v>
      </c>
      <c r="H4" s="4"/>
      <c r="I4" s="4"/>
      <c r="J4" s="4"/>
      <c r="K4" s="4"/>
      <c r="L4" s="4" t="s">
        <v>62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63</v>
      </c>
      <c r="X4" s="4"/>
      <c r="Y4" s="4"/>
    </row>
    <row r="5" ht="41.45" customHeight="1" spans="1:25">
      <c r="A5" s="4" t="s">
        <v>64</v>
      </c>
      <c r="B5" s="4" t="s">
        <v>65</v>
      </c>
      <c r="C5" s="4" t="s">
        <v>66</v>
      </c>
      <c r="D5" s="4"/>
      <c r="E5" s="4"/>
      <c r="F5" s="4"/>
      <c r="G5" s="4" t="s">
        <v>67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72</v>
      </c>
      <c r="Q5" s="4" t="s">
        <v>73</v>
      </c>
      <c r="R5" s="4" t="s">
        <v>74</v>
      </c>
      <c r="S5" s="4" t="s">
        <v>75</v>
      </c>
      <c r="T5" s="4" t="s">
        <v>76</v>
      </c>
      <c r="U5" s="4" t="s">
        <v>71</v>
      </c>
      <c r="V5" s="4" t="s">
        <v>77</v>
      </c>
      <c r="W5" s="4" t="s">
        <v>67</v>
      </c>
      <c r="X5" s="4" t="s">
        <v>61</v>
      </c>
      <c r="Y5" s="4" t="s">
        <v>78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297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2022-08-29T09:48:48Z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8BCBF29BEBD74761B32091233B54D467</vt:lpwstr>
  </property>
</Properties>
</file>