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<sst xmlns="http://schemas.openxmlformats.org/spreadsheetml/2006/main" count="548" uniqueCount="283">
  <si>
    <t>2021年单位预算报表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</si>
  <si>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</si>
  <si>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</si>
  <si>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</si>
  <si>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</si>
  <si>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</si>
  <si>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</si>
  <si>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</si>
  <si>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</si>
  <si>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</si>
  <si>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</si>
  <si>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</si>
  <si>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</si>
  <si>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</si>
  <si>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</si>
  <si>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</si>
  <si>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</si>
  <si>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</si>
  <si>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</si>
  <si>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</si>
  <si>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</si>
  <si>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</si>
  <si>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</si>
  <si>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</si>
  <si>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</si>
  <si>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</si>
  <si>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</si>
  <si>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</si>
  <si>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</si>
  <si>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</si>
  <si>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</si>
  <si>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</si>
  <si>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</si>
  <si>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</si>
  <si>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</si>
  <si>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</si>
  <si>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</si>
  <si>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</si>
  <si>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</si>
  <si>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</si>
  <si>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</si>
  <si>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</si>
  <si>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</si>
  <si>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</si>
  <si>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</si>
  <si>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</si>
  <si>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</si>
  <si>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</si>
  <si>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</si>
  <si>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</si>
  <si>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</si>
  <si>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</si>
  <si>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</si>
  <si>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</si>
  <si>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</si>
  <si>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</si>
  <si>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</si>
  <si>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</si>
  <si>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</si>
  <si>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</si>
  <si>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</si>
  <si>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</si>
  <si>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</si>
  <si>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</si>
  <si>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</si>
  <si>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</si>
  <si>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</si>
  <si>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</si>
  <si>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</si>
  <si>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</si>
  <si>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</si>
  <si>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</si>
  <si>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</si>
  <si>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</si>
  <si>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</si>
  <si>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</si>
  <si>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</si>
  <si>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</si>
  <si>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>510</t>
  </si>
  <si>
    <t>鹿寨镇</t>
  </si>
  <si>
    <t xml:space="preserve">  510006</t>
  </si>
  <si>
    <t xml:space="preserve">  鹿寨县鹿寨镇林业站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</si>
  <si>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</si>
  <si>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</si>
  <si>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</si>
  <si>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</si>
  <si>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</si>
  <si>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</si>
  <si>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</si>
  <si>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</si>
  <si>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</si>
  <si>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</si>
  <si>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</si>
  <si>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</si>
  <si>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04</t>
  </si>
  <si>
    <t xml:space="preserve">    事业机构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</si>
  <si>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</si>
  <si>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</si>
  <si>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</si>
  <si>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</si>
  <si>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</si>
  <si>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</si>
  <si>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</si>
  <si>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</si>
  <si>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</si>
  <si>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**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</si>
  <si>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</si>
  <si>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</si>
  <si>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</si>
  <si>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</si>
  <si>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</si>
  <si>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</si>
  <si>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</si>
  <si>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</si>
  <si>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</si>
  <si>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</si>
  <si>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</si>
  <si>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</si>
  <si>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</si>
  <si>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</si>
  <si>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</si>
  <si>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</si>
  <si>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</si>
  <si>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</si>
  <si>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</si>
  <si>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</si>
  <si>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</si>
  <si>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</si>
  <si>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</si>
  <si>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退休费</t>
  </si>
  <si>
    <t>生活补助</t>
  </si>
  <si>
    <t>退休人员医疗补助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</si>
  <si>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</si>
  <si>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</si>
  <si>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</si>
  <si>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</si>
  <si>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</si>
  <si>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</si>
  <si>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</si>
  <si>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</si>
  <si>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</si>
  <si>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</si>
  <si>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</si>
  <si>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</si>
  <si>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</si>
  <si>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</si>
  <si>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</si>
  <si>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</si>
  <si>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</si>
  <si>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</si>
  <si>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</si>
  <si>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</si>
  <si>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</si>
  <si>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</si>
  <si>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</si>
  <si>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</si>
  <si>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</si>
  <si>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</si>
  <si>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</si>
  <si>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</si>
  <si>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</si>
  <si>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</si>
  <si>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</si>
  <si>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</si>
  <si>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</si>
  <si>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</si>
  <si>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</si>
  <si>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</si>
  <si>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</si>
  <si>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</si>
  <si>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</si>
  <si>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</si>
  <si>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</si>
  <si>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</si>
  <si>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</si>
  <si>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</si>
  <si>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</si>
  <si>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</si>
  <si>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</si>
  <si>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</si>
  <si>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</si>
  <si>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</si>
  <si>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</si>
  <si>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</si>
  <si>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</si>
  <si>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</si>
  <si>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</si>
  <si>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</si>
  <si>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</si>
  <si>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</si>
  <si>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</si>
  <si>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</si>
  <si>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</si>
  <si>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</si>
  <si>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</si>
  <si>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</si>
  <si>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</si>
  <si>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</si>
  <si>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</si>
  <si>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</si>
  <si>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</si>
  <si>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</si>
  <si>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</si>
  <si>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</si>
  <si>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</si>
  <si>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</si>
  <si>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</si>
  <si>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</si>
  <si>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</si>
  <si>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</si>
  <si>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</si>
  <si>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</si>
  <si>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</si>
  <si>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</si>
  <si>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</si>
  <si>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</si>
  <si>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</si>
  <si>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</si>
  <si>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</si>
  <si>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</si>
  <si>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</si>
  <si>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</si>
  <si>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</si>
  <si>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</si>
  <si>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</si>
  <si>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</si>
  <si>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</si>
  <si>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</si>
  <si>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</si>
  <si>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</si>
  <si>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</si>
  <si>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</si>
  <si>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</si>
  <si>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</si>
  <si>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</si>
  <si>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</si>
  <si>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</si>
  <si>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</si>
  <si>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</si>
  <si>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</si>
  <si>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</si>
  <si>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</si>
  <si>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</si>
  <si>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</si>
  <si>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</si>
  <si>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</si>
  <si>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</si>
  <si>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</si>
  <si>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</si>
  <si>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</si>
  <si>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</si>
  <si>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</si>
  <si>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</si>
  <si>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</si>
  <si>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</si>
  <si>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</si>
  <si>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 xml:space="preserve"> **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</si>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</sst>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  <numFmt numFmtId="178" formatCode="#,##0.00_ "/>
    <numFmt numFmtId="179" formatCode="0.00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34"/>
    </font>
    <font>
      <b/>
      <sz val="11"/>
      <color indexed="8"/>
      <name val="宋体"/>
      <charset val="1"/>
      <scheme val="minor"/>
    </font>
    <font>
      <b/>
      <sz val="9"/>
      <color theme="1"/>
      <name val="仿宋"/>
      <charset val="134"/>
    </font>
    <font>
      <b/>
      <sz val="9"/>
      <name val="SimSun"/>
      <charset val="134"/>
    </font>
    <font>
      <b/>
      <sz val="9"/>
      <color theme="1"/>
      <name val="仿宋"/>
      <charset val="1"/>
    </font>
    <font>
      <sz val="9"/>
      <color theme="1"/>
      <name val="仿宋"/>
      <charset val="134"/>
    </font>
    <font>
      <sz val="9"/>
      <color indexed="8"/>
      <name val="宋体"/>
      <charset val="1"/>
      <scheme val="minor"/>
    </font>
    <font>
      <sz val="9"/>
      <name val="仿宋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2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5" applyNumberFormat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8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7" fillId="0" borderId="2" xfId="0" applyNumberFormat="1" applyFont="1" applyFill="1" applyBorder="1" applyAlignment="1"/>
    <xf numFmtId="0" fontId="8" fillId="0" borderId="0" xfId="0" applyFont="1" applyFill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11" fillId="0" borderId="2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right" vertical="center" wrapText="1"/>
    </xf>
    <xf numFmtId="177" fontId="12" fillId="0" borderId="2" xfId="0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177" fontId="12" fillId="0" borderId="3" xfId="0" applyNumberFormat="1" applyFont="1" applyFill="1" applyBorder="1" applyAlignment="1" applyProtection="1">
      <alignment horizontal="right" vertical="center"/>
    </xf>
    <xf numFmtId="177" fontId="12" fillId="0" borderId="1" xfId="0" applyNumberFormat="1" applyFont="1" applyFill="1" applyBorder="1" applyAlignment="1">
      <alignment horizontal="right" vertical="center" wrapText="1"/>
    </xf>
    <xf numFmtId="177" fontId="12" fillId="0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justify" vertical="center"/>
    </xf>
    <xf numFmtId="179" fontId="3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79" fontId="12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177" fontId="14" fillId="0" borderId="8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R12" sqref="R1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6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260</v>
      </c>
      <c r="Y1" s="17"/>
    </row>
    <row r="2" ht="19.5" customHeight="1" spans="1:25">
      <c r="A2" s="11" t="s">
        <v>261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227</v>
      </c>
      <c r="E4" s="12" t="s">
        <v>255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256</v>
      </c>
      <c r="B6" s="12" t="s">
        <v>256</v>
      </c>
      <c r="C6" s="12" t="s">
        <v>256</v>
      </c>
      <c r="D6" s="12" t="s">
        <v>105</v>
      </c>
      <c r="E6" s="12" t="s">
        <v>105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263</v>
      </c>
      <c r="AI1" s="9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227</v>
      </c>
      <c r="E4" s="4" t="s">
        <v>255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230</v>
      </c>
      <c r="N5" s="4"/>
      <c r="O5" s="4"/>
      <c r="P5" s="4" t="s">
        <v>231</v>
      </c>
      <c r="Q5" s="4" t="s">
        <v>232</v>
      </c>
      <c r="R5" s="4" t="s">
        <v>233</v>
      </c>
      <c r="S5" s="4" t="s">
        <v>234</v>
      </c>
      <c r="T5" s="4" t="s">
        <v>274</v>
      </c>
      <c r="U5" s="4" t="s">
        <v>9</v>
      </c>
      <c r="V5" s="4" t="s">
        <v>275</v>
      </c>
      <c r="W5" s="4"/>
      <c r="X5" s="4"/>
      <c r="Y5" s="4"/>
      <c r="Z5" s="4"/>
      <c r="AA5" s="4"/>
      <c r="AB5" s="4"/>
      <c r="AC5" s="4"/>
      <c r="AD5" s="4"/>
      <c r="AE5" s="4" t="s">
        <v>276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277</v>
      </c>
      <c r="O6" s="4" t="s">
        <v>237</v>
      </c>
      <c r="P6" s="4"/>
      <c r="Q6" s="4"/>
      <c r="R6" s="4"/>
      <c r="S6" s="4"/>
      <c r="T6" s="4"/>
      <c r="U6" s="4"/>
      <c r="V6" s="4" t="s">
        <v>66</v>
      </c>
      <c r="W6" s="4" t="s">
        <v>278</v>
      </c>
      <c r="X6" s="4"/>
      <c r="Y6" s="4"/>
      <c r="Z6" s="4"/>
      <c r="AA6" s="4" t="s">
        <v>279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280</v>
      </c>
      <c r="Y8" s="4" t="s">
        <v>281</v>
      </c>
      <c r="Z8" s="4" t="s">
        <v>282</v>
      </c>
      <c r="AA8" s="4" t="s">
        <v>66</v>
      </c>
      <c r="AB8" s="4" t="s">
        <v>280</v>
      </c>
      <c r="AC8" s="4" t="s">
        <v>281</v>
      </c>
      <c r="AD8" s="4" t="s">
        <v>282</v>
      </c>
      <c r="AE8" s="4" t="s">
        <v>66</v>
      </c>
      <c r="AF8" s="4" t="s">
        <v>280</v>
      </c>
      <c r="AG8" s="4" t="s">
        <v>281</v>
      </c>
      <c r="AH8" s="4" t="s">
        <v>282</v>
      </c>
      <c r="AI8" s="4"/>
    </row>
    <row r="9" ht="14.25" customHeight="1" spans="1:35">
      <c r="A9" s="4" t="s">
        <v>105</v>
      </c>
      <c r="B9" s="4" t="s">
        <v>105</v>
      </c>
      <c r="C9" s="4" t="s">
        <v>105</v>
      </c>
      <c r="D9" s="4" t="s">
        <v>105</v>
      </c>
      <c r="E9" s="4" t="s">
        <v>105</v>
      </c>
      <c r="F9" s="4" t="s">
        <v>105</v>
      </c>
      <c r="G9" s="4" t="s">
        <v>105</v>
      </c>
      <c r="H9" s="4" t="s">
        <v>105</v>
      </c>
      <c r="I9" s="4" t="s">
        <v>105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topLeftCell="A13" workbookViewId="0">
      <selection activeCell="B34" sqref="B3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83" t="s">
        <v>4</v>
      </c>
      <c r="B4" s="83"/>
      <c r="C4" s="83" t="s">
        <v>5</v>
      </c>
      <c r="D4" s="83"/>
      <c r="E4" s="83"/>
      <c r="F4" s="83"/>
      <c r="G4" s="83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84">
        <v>99.922705</v>
      </c>
      <c r="C6" s="14" t="s">
        <v>14</v>
      </c>
      <c r="D6" s="85">
        <f>SUM(E6:G6)</f>
        <v>0</v>
      </c>
      <c r="E6" s="85"/>
      <c r="F6" s="85"/>
      <c r="G6" s="85"/>
    </row>
    <row r="7" spans="1:7">
      <c r="A7" s="14" t="s">
        <v>15</v>
      </c>
      <c r="B7" s="85"/>
      <c r="C7" s="14" t="s">
        <v>16</v>
      </c>
      <c r="D7" s="85">
        <f t="shared" ref="D7:D33" si="0">SUM(E7:G7)</f>
        <v>0</v>
      </c>
      <c r="E7" s="85"/>
      <c r="F7" s="85"/>
      <c r="G7" s="85"/>
    </row>
    <row r="8" spans="1:7">
      <c r="A8" s="14" t="s">
        <v>17</v>
      </c>
      <c r="B8" s="85"/>
      <c r="C8" s="14" t="s">
        <v>18</v>
      </c>
      <c r="D8" s="85">
        <f t="shared" si="0"/>
        <v>0</v>
      </c>
      <c r="E8" s="85"/>
      <c r="F8" s="85"/>
      <c r="G8" s="85"/>
    </row>
    <row r="9" spans="1:7">
      <c r="A9" s="14"/>
      <c r="B9" s="85"/>
      <c r="C9" s="14" t="s">
        <v>19</v>
      </c>
      <c r="D9" s="85">
        <f t="shared" si="0"/>
        <v>0</v>
      </c>
      <c r="E9" s="85"/>
      <c r="F9" s="85"/>
      <c r="G9" s="85"/>
    </row>
    <row r="10" spans="1:7">
      <c r="A10" s="14"/>
      <c r="B10" s="85"/>
      <c r="C10" s="14" t="s">
        <v>20</v>
      </c>
      <c r="D10" s="85">
        <f t="shared" si="0"/>
        <v>0</v>
      </c>
      <c r="E10" s="85"/>
      <c r="F10" s="85"/>
      <c r="G10" s="85"/>
    </row>
    <row r="11" spans="1:7">
      <c r="A11" s="14"/>
      <c r="B11" s="85"/>
      <c r="C11" s="14" t="s">
        <v>21</v>
      </c>
      <c r="D11" s="85">
        <f t="shared" si="0"/>
        <v>0</v>
      </c>
      <c r="E11" s="85"/>
      <c r="F11" s="85"/>
      <c r="G11" s="85"/>
    </row>
    <row r="12" spans="1:7">
      <c r="A12" s="14"/>
      <c r="B12" s="85"/>
      <c r="C12" s="14" t="s">
        <v>22</v>
      </c>
      <c r="D12" s="85">
        <f t="shared" si="0"/>
        <v>0</v>
      </c>
      <c r="E12" s="85"/>
      <c r="F12" s="85"/>
      <c r="G12" s="85"/>
    </row>
    <row r="13" spans="1:7">
      <c r="A13" s="14"/>
      <c r="B13" s="85"/>
      <c r="C13" s="14" t="s">
        <v>23</v>
      </c>
      <c r="D13" s="84">
        <v>18.244237</v>
      </c>
      <c r="E13" s="84">
        <v>18.244237</v>
      </c>
      <c r="F13" s="85"/>
      <c r="G13" s="85"/>
    </row>
    <row r="14" spans="1:7">
      <c r="A14" s="14"/>
      <c r="B14" s="85"/>
      <c r="C14" s="14" t="s">
        <v>24</v>
      </c>
      <c r="D14" s="84">
        <v>5.311574</v>
      </c>
      <c r="E14" s="84">
        <v>5.311574</v>
      </c>
      <c r="F14" s="85"/>
      <c r="G14" s="85"/>
    </row>
    <row r="15" spans="1:7">
      <c r="A15" s="14"/>
      <c r="B15" s="85"/>
      <c r="C15" s="14" t="s">
        <v>25</v>
      </c>
      <c r="D15" s="85">
        <f t="shared" si="0"/>
        <v>0</v>
      </c>
      <c r="E15" s="85"/>
      <c r="F15" s="85"/>
      <c r="G15" s="85"/>
    </row>
    <row r="16" spans="1:7">
      <c r="A16" s="14"/>
      <c r="B16" s="85"/>
      <c r="C16" s="14" t="s">
        <v>26</v>
      </c>
      <c r="D16" s="85">
        <f t="shared" si="0"/>
        <v>0</v>
      </c>
      <c r="E16" s="85"/>
      <c r="F16" s="85"/>
      <c r="G16" s="85"/>
    </row>
    <row r="17" spans="1:7">
      <c r="A17" s="14"/>
      <c r="B17" s="85"/>
      <c r="C17" s="14" t="s">
        <v>27</v>
      </c>
      <c r="D17" s="84">
        <v>68.272776</v>
      </c>
      <c r="E17" s="84">
        <v>68.272776</v>
      </c>
      <c r="F17" s="85"/>
      <c r="G17" s="85"/>
    </row>
    <row r="18" spans="1:7">
      <c r="A18" s="14"/>
      <c r="B18" s="85"/>
      <c r="C18" s="14" t="s">
        <v>28</v>
      </c>
      <c r="D18" s="85">
        <f t="shared" si="0"/>
        <v>0</v>
      </c>
      <c r="E18" s="85"/>
      <c r="F18" s="85"/>
      <c r="G18" s="85"/>
    </row>
    <row r="19" spans="1:7">
      <c r="A19" s="14"/>
      <c r="B19" s="85"/>
      <c r="C19" s="14" t="s">
        <v>29</v>
      </c>
      <c r="D19" s="85">
        <f t="shared" si="0"/>
        <v>0</v>
      </c>
      <c r="E19" s="85"/>
      <c r="F19" s="85"/>
      <c r="G19" s="85"/>
    </row>
    <row r="20" spans="1:7">
      <c r="A20" s="14"/>
      <c r="B20" s="85"/>
      <c r="C20" s="14" t="s">
        <v>30</v>
      </c>
      <c r="D20" s="85">
        <f t="shared" si="0"/>
        <v>0</v>
      </c>
      <c r="E20" s="85"/>
      <c r="F20" s="85"/>
      <c r="G20" s="85"/>
    </row>
    <row r="21" spans="1:7">
      <c r="A21" s="14"/>
      <c r="B21" s="85"/>
      <c r="C21" s="14" t="s">
        <v>31</v>
      </c>
      <c r="D21" s="85">
        <f t="shared" si="0"/>
        <v>0</v>
      </c>
      <c r="E21" s="85"/>
      <c r="F21" s="85"/>
      <c r="G21" s="85"/>
    </row>
    <row r="22" spans="1:7">
      <c r="A22" s="14"/>
      <c r="B22" s="85"/>
      <c r="C22" s="14" t="s">
        <v>32</v>
      </c>
      <c r="D22" s="85">
        <f t="shared" si="0"/>
        <v>0</v>
      </c>
      <c r="E22" s="85"/>
      <c r="F22" s="85"/>
      <c r="G22" s="85"/>
    </row>
    <row r="23" spans="1:7">
      <c r="A23" s="14"/>
      <c r="B23" s="85"/>
      <c r="C23" s="14" t="s">
        <v>33</v>
      </c>
      <c r="D23" s="85">
        <f t="shared" si="0"/>
        <v>0</v>
      </c>
      <c r="E23" s="85"/>
      <c r="F23" s="85"/>
      <c r="G23" s="85"/>
    </row>
    <row r="24" spans="1:7">
      <c r="A24" s="14"/>
      <c r="B24" s="85"/>
      <c r="C24" s="14" t="s">
        <v>34</v>
      </c>
      <c r="D24" s="84">
        <v>8.094118</v>
      </c>
      <c r="E24" s="84">
        <v>8.094118</v>
      </c>
      <c r="F24" s="85"/>
      <c r="G24" s="85"/>
    </row>
    <row r="25" spans="1:7">
      <c r="A25" s="14"/>
      <c r="B25" s="85"/>
      <c r="C25" s="14" t="s">
        <v>35</v>
      </c>
      <c r="D25" s="85">
        <f t="shared" si="0"/>
        <v>0</v>
      </c>
      <c r="E25" s="85"/>
      <c r="F25" s="85"/>
      <c r="G25" s="85"/>
    </row>
    <row r="26" spans="1:7">
      <c r="A26" s="14"/>
      <c r="B26" s="85"/>
      <c r="C26" s="14" t="s">
        <v>36</v>
      </c>
      <c r="D26" s="85">
        <f t="shared" si="0"/>
        <v>0</v>
      </c>
      <c r="E26" s="85"/>
      <c r="F26" s="85"/>
      <c r="G26" s="85"/>
    </row>
    <row r="27" spans="1:7">
      <c r="A27" s="14"/>
      <c r="B27" s="85"/>
      <c r="C27" s="14" t="s">
        <v>37</v>
      </c>
      <c r="D27" s="85">
        <f t="shared" si="0"/>
        <v>0</v>
      </c>
      <c r="E27" s="85"/>
      <c r="F27" s="85"/>
      <c r="G27" s="85"/>
    </row>
    <row r="28" spans="1:7">
      <c r="A28" s="14"/>
      <c r="B28" s="85"/>
      <c r="C28" s="14" t="s">
        <v>38</v>
      </c>
      <c r="D28" s="85">
        <f t="shared" si="0"/>
        <v>0</v>
      </c>
      <c r="E28" s="85"/>
      <c r="F28" s="85"/>
      <c r="G28" s="85"/>
    </row>
    <row r="29" spans="1:7">
      <c r="A29" s="14"/>
      <c r="B29" s="85"/>
      <c r="C29" s="14" t="s">
        <v>39</v>
      </c>
      <c r="D29" s="85">
        <f t="shared" si="0"/>
        <v>0</v>
      </c>
      <c r="E29" s="85"/>
      <c r="F29" s="85"/>
      <c r="G29" s="85"/>
    </row>
    <row r="30" spans="1:7">
      <c r="A30" s="14"/>
      <c r="B30" s="85"/>
      <c r="C30" s="14" t="s">
        <v>40</v>
      </c>
      <c r="D30" s="85">
        <f t="shared" si="0"/>
        <v>0</v>
      </c>
      <c r="E30" s="85"/>
      <c r="F30" s="85"/>
      <c r="G30" s="85"/>
    </row>
    <row r="31" spans="1:7">
      <c r="A31" s="14"/>
      <c r="B31" s="85"/>
      <c r="C31" s="14" t="s">
        <v>41</v>
      </c>
      <c r="D31" s="85">
        <f t="shared" si="0"/>
        <v>0</v>
      </c>
      <c r="E31" s="85"/>
      <c r="F31" s="85"/>
      <c r="G31" s="85"/>
    </row>
    <row r="32" spans="1:7">
      <c r="A32" s="14"/>
      <c r="B32" s="85"/>
      <c r="C32" s="14" t="s">
        <v>42</v>
      </c>
      <c r="D32" s="85">
        <f t="shared" si="0"/>
        <v>0</v>
      </c>
      <c r="E32" s="85"/>
      <c r="F32" s="85"/>
      <c r="G32" s="85"/>
    </row>
    <row r="33" spans="1:7">
      <c r="A33" s="14"/>
      <c r="B33" s="85"/>
      <c r="C33" s="14" t="s">
        <v>43</v>
      </c>
      <c r="D33" s="85">
        <f t="shared" si="0"/>
        <v>0</v>
      </c>
      <c r="E33" s="85"/>
      <c r="F33" s="85"/>
      <c r="G33" s="85"/>
    </row>
    <row r="34" spans="1:7">
      <c r="A34" s="83" t="s">
        <v>44</v>
      </c>
      <c r="B34" s="85">
        <f>SUM(B6:B33)</f>
        <v>99.922705</v>
      </c>
      <c r="C34" s="83" t="s">
        <v>45</v>
      </c>
      <c r="D34" s="85">
        <f>SUM(D6:D33)</f>
        <v>99.922705</v>
      </c>
      <c r="E34" s="85">
        <f>SUM(E6:E33)</f>
        <v>99.922705</v>
      </c>
      <c r="F34" s="85">
        <f>SUM(F6:F33)</f>
        <v>0</v>
      </c>
      <c r="G34" s="85">
        <f>SUM(G6:G33)</f>
        <v>0</v>
      </c>
    </row>
    <row r="35" spans="1:7">
      <c r="A35" s="14" t="s">
        <v>46</v>
      </c>
      <c r="B35" s="85">
        <f>SUM(B36:B38)</f>
        <v>0</v>
      </c>
      <c r="C35" s="14" t="s">
        <v>47</v>
      </c>
      <c r="D35" s="85"/>
      <c r="E35" s="85"/>
      <c r="F35" s="85"/>
      <c r="G35" s="85"/>
    </row>
    <row r="36" spans="1:7">
      <c r="A36" s="14" t="s">
        <v>48</v>
      </c>
      <c r="B36" s="85"/>
      <c r="C36" s="14"/>
      <c r="D36" s="85"/>
      <c r="E36" s="85"/>
      <c r="F36" s="85"/>
      <c r="G36" s="85"/>
    </row>
    <row r="37" spans="1:7">
      <c r="A37" s="14" t="s">
        <v>49</v>
      </c>
      <c r="B37" s="85"/>
      <c r="C37" s="14"/>
      <c r="D37" s="85"/>
      <c r="E37" s="85"/>
      <c r="F37" s="85"/>
      <c r="G37" s="85"/>
    </row>
    <row r="38" spans="1:7">
      <c r="A38" s="14" t="s">
        <v>50</v>
      </c>
      <c r="B38" s="85"/>
      <c r="C38" s="14"/>
      <c r="D38" s="85"/>
      <c r="E38" s="85"/>
      <c r="F38" s="85"/>
      <c r="G38" s="85"/>
    </row>
    <row r="39" spans="1:7">
      <c r="A39" s="83" t="s">
        <v>51</v>
      </c>
      <c r="B39" s="85">
        <f>B34+B35</f>
        <v>99.922705</v>
      </c>
      <c r="C39" s="83" t="s">
        <v>52</v>
      </c>
      <c r="D39" s="85">
        <f>D34+D35</f>
        <v>99.922705</v>
      </c>
      <c r="E39" s="85">
        <f>E34+E35</f>
        <v>99.922705</v>
      </c>
      <c r="F39" s="85">
        <f>F34+F35</f>
        <v>0</v>
      </c>
      <c r="G39" s="85">
        <f>G34+G35</f>
        <v>0</v>
      </c>
    </row>
    <row r="44" spans="3:3">
      <c r="C44">
        <v>10000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I13" sqref="I13"/>
    </sheetView>
  </sheetViews>
  <sheetFormatPr defaultColWidth="10" defaultRowHeight="13.5"/>
  <cols>
    <col min="1" max="1" width="3.5" customWidth="1"/>
    <col min="2" max="3" width="3.125" customWidth="1"/>
    <col min="4" max="4" width="9.25" customWidth="1"/>
    <col min="5" max="5" width="22.125" customWidth="1"/>
    <col min="6" max="6" width="8.625" customWidth="1"/>
    <col min="7" max="7" width="9" customWidth="1"/>
    <col min="8" max="8" width="8.875" customWidth="1"/>
    <col min="9" max="9" width="8.75" customWidth="1"/>
    <col min="10" max="10" width="9.62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82" t="s">
        <v>3</v>
      </c>
      <c r="X3" s="82"/>
      <c r="Y3" s="82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8"/>
      <c r="B6" s="19"/>
      <c r="C6" s="20"/>
      <c r="D6" s="21" t="s">
        <v>78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78">
        <v>99.922705</v>
      </c>
      <c r="G7" s="79">
        <v>99.922705</v>
      </c>
      <c r="H7" s="78">
        <v>86.517685</v>
      </c>
      <c r="I7" s="78">
        <v>11.34</v>
      </c>
      <c r="J7" s="78">
        <v>2.056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78">
        <v>2.056</v>
      </c>
      <c r="G8" s="79">
        <v>2.056</v>
      </c>
      <c r="H8" s="78">
        <v>0</v>
      </c>
      <c r="I8" s="78">
        <v>0</v>
      </c>
      <c r="J8" s="78">
        <v>2.056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78">
        <v>10.792158</v>
      </c>
      <c r="G9" s="79">
        <v>10.792158</v>
      </c>
      <c r="H9" s="78">
        <v>10.792158</v>
      </c>
      <c r="I9" s="78">
        <v>0</v>
      </c>
      <c r="J9" s="78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78">
        <v>5.396079</v>
      </c>
      <c r="G10" s="79">
        <v>5.396079</v>
      </c>
      <c r="H10" s="78">
        <v>5.396079</v>
      </c>
      <c r="I10" s="78">
        <v>0</v>
      </c>
      <c r="J10" s="78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78">
        <v>5.311574</v>
      </c>
      <c r="G11" s="79">
        <v>5.311574</v>
      </c>
      <c r="H11" s="78">
        <v>5.311574</v>
      </c>
      <c r="I11" s="78">
        <v>0</v>
      </c>
      <c r="J11" s="78"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93</v>
      </c>
      <c r="B12" s="19" t="s">
        <v>84</v>
      </c>
      <c r="C12" s="20" t="s">
        <v>94</v>
      </c>
      <c r="D12" s="21" t="s">
        <v>85</v>
      </c>
      <c r="E12" s="22" t="s">
        <v>95</v>
      </c>
      <c r="F12" s="78">
        <v>68.272776</v>
      </c>
      <c r="G12" s="79">
        <v>68.272776</v>
      </c>
      <c r="H12" s="78">
        <v>56.923756</v>
      </c>
      <c r="I12" s="78">
        <v>11.34902</v>
      </c>
      <c r="J12" s="78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78">
        <v>8.094118</v>
      </c>
      <c r="G13" s="79">
        <v>8.094118</v>
      </c>
      <c r="H13" s="78">
        <v>8.094118</v>
      </c>
      <c r="I13" s="78">
        <v>0</v>
      </c>
      <c r="J13" s="78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22"/>
      <c r="F14" s="80"/>
      <c r="G14" s="81"/>
      <c r="H14" s="80"/>
      <c r="I14" s="80"/>
      <c r="J14" s="8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22"/>
      <c r="F15" s="80"/>
      <c r="G15" s="81"/>
      <c r="H15" s="80"/>
      <c r="I15" s="80"/>
      <c r="J15" s="8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opLeftCell="A3" workbookViewId="0">
      <selection activeCell="B32" sqref="B32"/>
    </sheetView>
  </sheetViews>
  <sheetFormatPr defaultColWidth="10" defaultRowHeight="13.5"/>
  <cols>
    <col min="1" max="1" width="13" style="1" customWidth="1"/>
    <col min="2" max="2" width="33.375" style="1" customWidth="1"/>
    <col min="3" max="3" width="25.625" style="1" customWidth="1"/>
    <col min="4" max="4" width="26.75" style="1" customWidth="1"/>
    <col min="5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105</v>
      </c>
      <c r="B7" s="4" t="s">
        <v>105</v>
      </c>
      <c r="C7" s="4">
        <v>1</v>
      </c>
      <c r="D7" s="4">
        <v>2</v>
      </c>
      <c r="E7" s="4">
        <v>3</v>
      </c>
    </row>
    <row r="8" ht="14.25" customHeight="1" spans="1:5">
      <c r="A8" s="4"/>
      <c r="B8" s="4" t="s">
        <v>9</v>
      </c>
      <c r="C8" s="48">
        <f>D8+E8</f>
        <v>99.916</v>
      </c>
      <c r="D8" s="49">
        <f>D9+D34</f>
        <v>88.576</v>
      </c>
      <c r="E8" s="48">
        <f>E20</f>
        <v>11.34</v>
      </c>
    </row>
    <row r="9" ht="14.25" customHeight="1" spans="1:5">
      <c r="A9" s="50">
        <v>301</v>
      </c>
      <c r="B9" s="50" t="s">
        <v>67</v>
      </c>
      <c r="C9" s="51">
        <f>SUM(C10:C19)</f>
        <v>86.52</v>
      </c>
      <c r="D9" s="51">
        <f>SUM(D10:D19)</f>
        <v>86.52</v>
      </c>
      <c r="E9" s="52"/>
    </row>
    <row r="10" ht="14.25" customHeight="1" spans="1:5">
      <c r="A10" s="4">
        <v>30101</v>
      </c>
      <c r="B10" s="5" t="s">
        <v>106</v>
      </c>
      <c r="C10" s="53">
        <v>25.21</v>
      </c>
      <c r="D10" s="53">
        <v>25.21</v>
      </c>
      <c r="E10" s="54"/>
    </row>
    <row r="11" ht="14.25" customHeight="1" spans="1:5">
      <c r="A11" s="4">
        <v>30102</v>
      </c>
      <c r="B11" s="5" t="s">
        <v>107</v>
      </c>
      <c r="C11" s="53">
        <v>13.12</v>
      </c>
      <c r="D11" s="53">
        <v>13.12</v>
      </c>
      <c r="E11" s="54"/>
    </row>
    <row r="12" ht="14.25" customHeight="1" spans="1:5">
      <c r="A12" s="4">
        <v>30103</v>
      </c>
      <c r="B12" s="5" t="s">
        <v>108</v>
      </c>
      <c r="C12" s="53">
        <v>11.7</v>
      </c>
      <c r="D12" s="53">
        <v>11.7</v>
      </c>
      <c r="E12" s="54"/>
    </row>
    <row r="13" ht="14.25" customHeight="1" spans="1:5">
      <c r="A13" s="4">
        <v>30108</v>
      </c>
      <c r="B13" s="5" t="s">
        <v>109</v>
      </c>
      <c r="C13" s="55">
        <v>10.79</v>
      </c>
      <c r="D13" s="55">
        <v>10.79</v>
      </c>
      <c r="E13" s="54"/>
    </row>
    <row r="14" ht="14.25" customHeight="1" spans="1:5">
      <c r="A14" s="4">
        <v>30109</v>
      </c>
      <c r="B14" s="5" t="s">
        <v>110</v>
      </c>
      <c r="C14" s="55">
        <v>5.4</v>
      </c>
      <c r="D14" s="55">
        <v>5.4</v>
      </c>
      <c r="E14" s="54"/>
    </row>
    <row r="15" ht="14.25" customHeight="1" spans="1:5">
      <c r="A15" s="4">
        <v>30110</v>
      </c>
      <c r="B15" s="5" t="s">
        <v>111</v>
      </c>
      <c r="C15" s="55">
        <v>5.31</v>
      </c>
      <c r="D15" s="55">
        <v>5.31</v>
      </c>
      <c r="E15" s="54"/>
    </row>
    <row r="16" ht="14.25" customHeight="1" spans="1:5">
      <c r="A16" s="4">
        <v>30112</v>
      </c>
      <c r="B16" s="5" t="s">
        <v>112</v>
      </c>
      <c r="C16" s="56">
        <v>0.47</v>
      </c>
      <c r="D16" s="56">
        <v>0.47</v>
      </c>
      <c r="E16" s="54"/>
    </row>
    <row r="17" ht="14.25" customHeight="1" spans="1:5">
      <c r="A17" s="4">
        <v>30113</v>
      </c>
      <c r="B17" s="5" t="s">
        <v>113</v>
      </c>
      <c r="C17" s="55">
        <v>8.09</v>
      </c>
      <c r="D17" s="55">
        <v>8.09</v>
      </c>
      <c r="E17" s="54"/>
    </row>
    <row r="18" ht="14.25" customHeight="1" spans="1:5">
      <c r="A18" s="4">
        <v>30107</v>
      </c>
      <c r="B18" s="5" t="s">
        <v>114</v>
      </c>
      <c r="C18" s="53">
        <v>5.08</v>
      </c>
      <c r="D18" s="53">
        <v>5.08</v>
      </c>
      <c r="E18" s="54"/>
    </row>
    <row r="19" ht="14.25" customHeight="1" spans="1:5">
      <c r="A19" s="4">
        <v>30199</v>
      </c>
      <c r="B19" s="5" t="s">
        <v>115</v>
      </c>
      <c r="C19" s="57">
        <v>1.35</v>
      </c>
      <c r="D19" s="57">
        <v>1.35</v>
      </c>
      <c r="E19" s="58"/>
    </row>
    <row r="20" s="47" customFormat="1" ht="14.25" customHeight="1" spans="1:5">
      <c r="A20" s="50">
        <v>302</v>
      </c>
      <c r="B20" s="59" t="s">
        <v>68</v>
      </c>
      <c r="C20" s="60">
        <v>11.34</v>
      </c>
      <c r="D20" s="60"/>
      <c r="E20" s="60">
        <v>11.34</v>
      </c>
    </row>
    <row r="21" s="47" customFormat="1" ht="14.25" customHeight="1" spans="1:5">
      <c r="A21" s="61">
        <v>30201</v>
      </c>
      <c r="B21" s="62" t="s">
        <v>116</v>
      </c>
      <c r="C21" s="63">
        <v>0.84</v>
      </c>
      <c r="D21" s="60"/>
      <c r="E21" s="63">
        <v>0.84</v>
      </c>
    </row>
    <row r="22" s="47" customFormat="1" ht="14.25" customHeight="1" spans="1:5">
      <c r="A22" s="61">
        <v>30202</v>
      </c>
      <c r="B22" s="62" t="s">
        <v>117</v>
      </c>
      <c r="C22" s="63">
        <v>0.21</v>
      </c>
      <c r="D22" s="60"/>
      <c r="E22" s="63">
        <v>0.21</v>
      </c>
    </row>
    <row r="23" s="47" customFormat="1" ht="14.25" customHeight="1" spans="1:5">
      <c r="A23" s="61">
        <v>30205</v>
      </c>
      <c r="B23" s="62" t="s">
        <v>118</v>
      </c>
      <c r="C23" s="63">
        <v>0.14</v>
      </c>
      <c r="D23" s="60"/>
      <c r="E23" s="63">
        <v>0.14</v>
      </c>
    </row>
    <row r="24" s="47" customFormat="1" ht="14.25" customHeight="1" spans="1:5">
      <c r="A24" s="61">
        <v>30206</v>
      </c>
      <c r="B24" s="62" t="s">
        <v>119</v>
      </c>
      <c r="C24" s="63">
        <v>0.56</v>
      </c>
      <c r="D24" s="60"/>
      <c r="E24" s="63">
        <v>0.56</v>
      </c>
    </row>
    <row r="25" s="47" customFormat="1" ht="14.25" customHeight="1" spans="1:5">
      <c r="A25" s="64">
        <v>30207</v>
      </c>
      <c r="B25" s="62" t="s">
        <v>120</v>
      </c>
      <c r="C25" s="63">
        <v>0.392</v>
      </c>
      <c r="D25" s="60"/>
      <c r="E25" s="63">
        <v>0.392</v>
      </c>
    </row>
    <row r="26" s="47" customFormat="1" ht="14.25" customHeight="1" spans="1:5">
      <c r="A26" s="61">
        <v>30211</v>
      </c>
      <c r="B26" s="62" t="s">
        <v>121</v>
      </c>
      <c r="C26" s="63">
        <v>2.31</v>
      </c>
      <c r="D26" s="60"/>
      <c r="E26" s="63">
        <v>2.31</v>
      </c>
    </row>
    <row r="27" s="47" customFormat="1" ht="14.25" customHeight="1" spans="1:5">
      <c r="A27" s="61">
        <v>30213</v>
      </c>
      <c r="B27" s="62" t="s">
        <v>122</v>
      </c>
      <c r="C27" s="63">
        <v>0.28</v>
      </c>
      <c r="D27" s="60"/>
      <c r="E27" s="63">
        <v>0.28</v>
      </c>
    </row>
    <row r="28" s="47" customFormat="1" ht="14.25" customHeight="1" spans="1:5">
      <c r="A28" s="61">
        <v>30215</v>
      </c>
      <c r="B28" s="62" t="s">
        <v>123</v>
      </c>
      <c r="C28" s="63">
        <v>0.28</v>
      </c>
      <c r="D28" s="60"/>
      <c r="E28" s="63">
        <v>0.28</v>
      </c>
    </row>
    <row r="29" ht="14.25" customHeight="1" spans="1:5">
      <c r="A29" s="61">
        <v>30216</v>
      </c>
      <c r="B29" s="62" t="s">
        <v>124</v>
      </c>
      <c r="C29" s="63">
        <v>0.42</v>
      </c>
      <c r="D29" s="65"/>
      <c r="E29" s="63">
        <v>0.42</v>
      </c>
    </row>
    <row r="30" ht="14.25" customHeight="1" spans="1:5">
      <c r="A30" s="61">
        <v>30217</v>
      </c>
      <c r="B30" s="62" t="s">
        <v>125</v>
      </c>
      <c r="C30" s="63">
        <v>0.063</v>
      </c>
      <c r="D30" s="65"/>
      <c r="E30" s="63">
        <v>0.063</v>
      </c>
    </row>
    <row r="31" ht="14.25" customHeight="1" spans="1:5">
      <c r="A31" s="4">
        <v>30228</v>
      </c>
      <c r="B31" s="66" t="s">
        <v>126</v>
      </c>
      <c r="C31" s="67">
        <v>1.349</v>
      </c>
      <c r="D31" s="65"/>
      <c r="E31" s="67">
        <v>1.349</v>
      </c>
    </row>
    <row r="32" ht="14.25" customHeight="1" spans="1:5">
      <c r="A32" s="64">
        <v>30231</v>
      </c>
      <c r="B32" s="68" t="s">
        <v>127</v>
      </c>
      <c r="C32" s="67">
        <v>1.6</v>
      </c>
      <c r="D32" s="65"/>
      <c r="E32" s="67">
        <v>1.6</v>
      </c>
    </row>
    <row r="33" ht="14.25" customHeight="1" spans="1:5">
      <c r="A33" s="64">
        <v>30299</v>
      </c>
      <c r="B33" s="62" t="s">
        <v>128</v>
      </c>
      <c r="C33" s="67">
        <v>2.905</v>
      </c>
      <c r="D33" s="65"/>
      <c r="E33" s="67">
        <v>2.905</v>
      </c>
    </row>
    <row r="34" s="47" customFormat="1" ht="14.25" customHeight="1" spans="1:5">
      <c r="A34" s="50">
        <v>303</v>
      </c>
      <c r="B34" s="50" t="s">
        <v>69</v>
      </c>
      <c r="C34" s="69">
        <v>2.06</v>
      </c>
      <c r="D34" s="70">
        <f>D35+D38</f>
        <v>2.056</v>
      </c>
      <c r="E34" s="70"/>
    </row>
    <row r="35" ht="14.25" customHeight="1" spans="1:5">
      <c r="A35" s="4">
        <v>30302</v>
      </c>
      <c r="B35" s="5" t="s">
        <v>129</v>
      </c>
      <c r="C35" s="67">
        <v>0.384</v>
      </c>
      <c r="D35" s="67">
        <v>0.384</v>
      </c>
      <c r="E35" s="53"/>
    </row>
    <row r="36" ht="14.25" customHeight="1" spans="1:5">
      <c r="A36" s="4">
        <v>30305</v>
      </c>
      <c r="B36" s="5" t="s">
        <v>130</v>
      </c>
      <c r="C36" s="71"/>
      <c r="D36" s="71"/>
      <c r="E36" s="54"/>
    </row>
    <row r="37" ht="14.25" customHeight="1" spans="1:5">
      <c r="A37" s="4">
        <v>30307</v>
      </c>
      <c r="B37" s="5" t="s">
        <v>131</v>
      </c>
      <c r="C37" s="71"/>
      <c r="D37" s="71"/>
      <c r="E37" s="54"/>
    </row>
    <row r="38" ht="14.25" customHeight="1" spans="1:5">
      <c r="A38" s="72">
        <v>30399</v>
      </c>
      <c r="B38" s="73" t="s">
        <v>132</v>
      </c>
      <c r="C38" s="71">
        <v>1.672</v>
      </c>
      <c r="D38" s="71">
        <v>1.672</v>
      </c>
      <c r="E38" s="54"/>
    </row>
    <row r="39" ht="14.25" customHeight="1" spans="1:5">
      <c r="A39" s="74"/>
      <c r="B39" s="74"/>
      <c r="C39" s="75"/>
      <c r="D39" s="76"/>
      <c r="E39" s="76"/>
    </row>
    <row r="40" ht="14.25" customHeight="1" spans="1:5">
      <c r="A40" s="77"/>
      <c r="B40" s="77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/>
    <row r="48" ht="14.25" customHeight="1" spans="2:2">
      <c r="B48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6" sqref="H1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133</v>
      </c>
    </row>
    <row r="2" ht="29.45" customHeight="1" spans="1:3">
      <c r="A2" s="11" t="s">
        <v>134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135</v>
      </c>
      <c r="B4" s="35" t="s">
        <v>136</v>
      </c>
      <c r="C4" s="35" t="s">
        <v>137</v>
      </c>
    </row>
    <row r="5" ht="17.1" customHeight="1" spans="1:3">
      <c r="A5" s="35" t="s">
        <v>105</v>
      </c>
      <c r="B5" s="36">
        <v>1</v>
      </c>
      <c r="C5" s="36">
        <v>2</v>
      </c>
    </row>
    <row r="6" ht="17.1" customHeight="1" spans="1:3">
      <c r="A6" s="35" t="s">
        <v>9</v>
      </c>
      <c r="B6" s="45">
        <f>B7+B13+B14</f>
        <v>2.3</v>
      </c>
      <c r="C6" s="45">
        <v>2.3</v>
      </c>
    </row>
    <row r="7" ht="17.1" customHeight="1" spans="1:3">
      <c r="A7" s="36" t="s">
        <v>138</v>
      </c>
      <c r="B7" s="45">
        <v>1.6</v>
      </c>
      <c r="C7" s="45">
        <v>1.6</v>
      </c>
    </row>
    <row r="8" ht="17.1" customHeight="1" spans="1:3">
      <c r="A8" s="36" t="s">
        <v>139</v>
      </c>
      <c r="B8" s="45">
        <v>0</v>
      </c>
      <c r="C8" s="45"/>
    </row>
    <row r="9" ht="17.1" customHeight="1" spans="1:3">
      <c r="A9" s="36" t="s">
        <v>140</v>
      </c>
      <c r="B9" s="45">
        <v>0</v>
      </c>
      <c r="C9" s="45"/>
    </row>
    <row r="10" ht="17.1" customHeight="1" spans="1:3">
      <c r="A10" s="36" t="s">
        <v>141</v>
      </c>
      <c r="B10" s="45">
        <v>1.6</v>
      </c>
      <c r="C10" s="45"/>
    </row>
    <row r="11" ht="17.1" customHeight="1" spans="1:3">
      <c r="A11" s="36" t="s">
        <v>142</v>
      </c>
      <c r="B11" s="45">
        <v>1.6</v>
      </c>
      <c r="C11" s="45">
        <v>1.6</v>
      </c>
    </row>
    <row r="12" ht="17.1" customHeight="1" spans="1:3">
      <c r="A12" s="36" t="s">
        <v>143</v>
      </c>
      <c r="B12" s="45">
        <v>0</v>
      </c>
      <c r="C12" s="45"/>
    </row>
    <row r="13" ht="17.1" customHeight="1" spans="1:3">
      <c r="A13" s="36" t="s">
        <v>144</v>
      </c>
      <c r="B13" s="46">
        <v>0.28</v>
      </c>
      <c r="C13" s="46">
        <v>0.28</v>
      </c>
    </row>
    <row r="14" ht="17.1" customHeight="1" spans="1:3">
      <c r="A14" s="36" t="s">
        <v>145</v>
      </c>
      <c r="B14" s="46">
        <v>0.42</v>
      </c>
      <c r="C14" s="46">
        <v>0.42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5" workbookViewId="0">
      <selection activeCell="H24" sqref="H24"/>
    </sheetView>
  </sheetViews>
  <sheetFormatPr defaultColWidth="10" defaultRowHeight="13.5" outlineLevelCol="5"/>
  <cols>
    <col min="1" max="1" width="33.875" customWidth="1"/>
    <col min="2" max="2" width="13.125" customWidth="1"/>
    <col min="3" max="3" width="31" customWidth="1"/>
    <col min="4" max="4" width="13.375" customWidth="1"/>
    <col min="5" max="5" width="30.875" customWidth="1"/>
    <col min="6" max="6" width="12.7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146</v>
      </c>
    </row>
    <row r="2" ht="18" customHeight="1" spans="1:6">
      <c r="A2" s="11" t="s">
        <v>147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148</v>
      </c>
      <c r="B4" s="35"/>
      <c r="C4" s="35" t="s">
        <v>149</v>
      </c>
      <c r="D4" s="35"/>
      <c r="E4" s="35"/>
      <c r="F4" s="35"/>
    </row>
    <row r="5" ht="17.1" customHeight="1" spans="1:6">
      <c r="A5" s="35" t="s">
        <v>150</v>
      </c>
      <c r="B5" s="35" t="s">
        <v>151</v>
      </c>
      <c r="C5" s="35" t="s">
        <v>152</v>
      </c>
      <c r="D5" s="35" t="s">
        <v>151</v>
      </c>
      <c r="E5" s="35" t="s">
        <v>152</v>
      </c>
      <c r="F5" s="35" t="s">
        <v>151</v>
      </c>
    </row>
    <row r="6" ht="17.1" customHeight="1" spans="1:6">
      <c r="A6" s="36" t="s">
        <v>153</v>
      </c>
      <c r="B6" s="37">
        <v>99.92</v>
      </c>
      <c r="C6" s="36" t="s">
        <v>154</v>
      </c>
      <c r="D6" s="38"/>
      <c r="E6" s="39" t="s">
        <v>155</v>
      </c>
      <c r="F6" s="40">
        <v>99.92</v>
      </c>
    </row>
    <row r="7" ht="17.1" customHeight="1" spans="1:6">
      <c r="A7" s="36" t="s">
        <v>156</v>
      </c>
      <c r="B7" s="37">
        <v>99.92</v>
      </c>
      <c r="C7" s="36" t="s">
        <v>157</v>
      </c>
      <c r="D7" s="41"/>
      <c r="E7" s="39" t="s">
        <v>158</v>
      </c>
      <c r="F7" s="40">
        <v>86.52</v>
      </c>
    </row>
    <row r="8" ht="17.1" customHeight="1" spans="1:6">
      <c r="A8" s="36" t="s">
        <v>159</v>
      </c>
      <c r="B8" s="38">
        <f>SUM(B9:B14)</f>
        <v>0</v>
      </c>
      <c r="C8" s="36" t="s">
        <v>160</v>
      </c>
      <c r="D8" s="41"/>
      <c r="E8" s="39" t="s">
        <v>161</v>
      </c>
      <c r="F8" s="40">
        <v>11.34</v>
      </c>
    </row>
    <row r="9" ht="17.1" customHeight="1" spans="1:6">
      <c r="A9" s="36" t="s">
        <v>162</v>
      </c>
      <c r="B9" s="38"/>
      <c r="C9" s="36" t="s">
        <v>163</v>
      </c>
      <c r="D9" s="41"/>
      <c r="E9" s="39" t="s">
        <v>164</v>
      </c>
      <c r="F9" s="40">
        <v>2.06</v>
      </c>
    </row>
    <row r="10" ht="17.1" customHeight="1" spans="1:6">
      <c r="A10" s="36" t="s">
        <v>165</v>
      </c>
      <c r="B10" s="38"/>
      <c r="C10" s="36" t="s">
        <v>166</v>
      </c>
      <c r="D10" s="41"/>
      <c r="E10" s="39" t="s">
        <v>167</v>
      </c>
      <c r="F10" s="41"/>
    </row>
    <row r="11" ht="17.1" customHeight="1" spans="1:6">
      <c r="A11" s="36" t="s">
        <v>168</v>
      </c>
      <c r="B11" s="38"/>
      <c r="C11" s="36" t="s">
        <v>169</v>
      </c>
      <c r="D11" s="41"/>
      <c r="E11" s="39" t="s">
        <v>170</v>
      </c>
      <c r="F11" s="41">
        <f>SUM(F12:F21)</f>
        <v>0</v>
      </c>
    </row>
    <row r="12" ht="17.1" customHeight="1" spans="1:6">
      <c r="A12" s="36" t="s">
        <v>171</v>
      </c>
      <c r="B12" s="38"/>
      <c r="C12" s="36" t="s">
        <v>172</v>
      </c>
      <c r="D12" s="41"/>
      <c r="E12" s="39" t="s">
        <v>158</v>
      </c>
      <c r="F12" s="41"/>
    </row>
    <row r="13" ht="17.1" customHeight="1" spans="1:6">
      <c r="A13" s="36" t="s">
        <v>173</v>
      </c>
      <c r="B13" s="38"/>
      <c r="C13" s="36" t="s">
        <v>174</v>
      </c>
      <c r="D13" s="40">
        <v>18.24</v>
      </c>
      <c r="E13" s="39" t="s">
        <v>161</v>
      </c>
      <c r="F13" s="41"/>
    </row>
    <row r="14" ht="17.1" customHeight="1" spans="1:6">
      <c r="A14" s="36" t="s">
        <v>175</v>
      </c>
      <c r="B14" s="38"/>
      <c r="C14" s="36" t="s">
        <v>176</v>
      </c>
      <c r="D14" s="40">
        <v>5.32</v>
      </c>
      <c r="E14" s="39" t="s">
        <v>164</v>
      </c>
      <c r="F14" s="41"/>
    </row>
    <row r="15" ht="17.1" customHeight="1" spans="1:6">
      <c r="A15" s="36" t="s">
        <v>177</v>
      </c>
      <c r="B15" s="38"/>
      <c r="C15" s="36" t="s">
        <v>178</v>
      </c>
      <c r="D15" s="41"/>
      <c r="E15" s="39" t="s">
        <v>179</v>
      </c>
      <c r="F15" s="41"/>
    </row>
    <row r="16" ht="17.1" customHeight="1" spans="1:6">
      <c r="A16" s="36" t="s">
        <v>180</v>
      </c>
      <c r="B16" s="38"/>
      <c r="C16" s="36" t="s">
        <v>181</v>
      </c>
      <c r="D16" s="41"/>
      <c r="E16" s="39" t="s">
        <v>182</v>
      </c>
      <c r="F16" s="41"/>
    </row>
    <row r="17" ht="17.1" customHeight="1" spans="1:6">
      <c r="A17" s="36" t="s">
        <v>183</v>
      </c>
      <c r="B17" s="38">
        <f>SUM(B18:B19)</f>
        <v>0</v>
      </c>
      <c r="C17" s="36" t="s">
        <v>184</v>
      </c>
      <c r="D17" s="40">
        <v>68.27</v>
      </c>
      <c r="E17" s="39" t="s">
        <v>185</v>
      </c>
      <c r="F17" s="41"/>
    </row>
    <row r="18" ht="17.1" customHeight="1" spans="1:6">
      <c r="A18" s="36" t="s">
        <v>186</v>
      </c>
      <c r="B18" s="38"/>
      <c r="C18" s="36" t="s">
        <v>187</v>
      </c>
      <c r="D18" s="41"/>
      <c r="E18" s="39" t="s">
        <v>188</v>
      </c>
      <c r="F18" s="41"/>
    </row>
    <row r="19" ht="17.1" customHeight="1" spans="1:6">
      <c r="A19" s="36" t="s">
        <v>189</v>
      </c>
      <c r="B19" s="38"/>
      <c r="C19" s="36" t="s">
        <v>190</v>
      </c>
      <c r="D19" s="41"/>
      <c r="E19" s="39" t="s">
        <v>191</v>
      </c>
      <c r="F19" s="41"/>
    </row>
    <row r="20" ht="17.1" customHeight="1" spans="1:6">
      <c r="A20" s="36" t="s">
        <v>192</v>
      </c>
      <c r="B20" s="38">
        <f>SUM(B21:B23)</f>
        <v>0</v>
      </c>
      <c r="C20" s="36" t="s">
        <v>193</v>
      </c>
      <c r="D20" s="41"/>
      <c r="E20" s="39" t="s">
        <v>194</v>
      </c>
      <c r="F20" s="41"/>
    </row>
    <row r="21" ht="17.1" customHeight="1" spans="1:6">
      <c r="A21" s="36" t="s">
        <v>195</v>
      </c>
      <c r="B21" s="38"/>
      <c r="C21" s="36" t="s">
        <v>196</v>
      </c>
      <c r="D21" s="41"/>
      <c r="E21" s="39" t="s">
        <v>197</v>
      </c>
      <c r="F21" s="41"/>
    </row>
    <row r="22" ht="17.1" customHeight="1" spans="1:6">
      <c r="A22" s="36" t="s">
        <v>198</v>
      </c>
      <c r="B22" s="38"/>
      <c r="C22" s="36" t="s">
        <v>199</v>
      </c>
      <c r="D22" s="41"/>
      <c r="E22" s="39"/>
      <c r="F22" s="41"/>
    </row>
    <row r="23" ht="17.1" customHeight="1" spans="1:6">
      <c r="A23" s="36" t="s">
        <v>200</v>
      </c>
      <c r="B23" s="38"/>
      <c r="C23" s="36" t="s">
        <v>201</v>
      </c>
      <c r="D23" s="41"/>
      <c r="E23" s="39"/>
      <c r="F23" s="41"/>
    </row>
    <row r="24" ht="17.1" customHeight="1" spans="1:6">
      <c r="A24" s="36"/>
      <c r="B24" s="38"/>
      <c r="C24" s="36" t="s">
        <v>202</v>
      </c>
      <c r="D24" s="40">
        <v>8.09</v>
      </c>
      <c r="E24" s="39"/>
      <c r="F24" s="41"/>
    </row>
    <row r="25" ht="17.1" customHeight="1" spans="1:6">
      <c r="A25" s="36"/>
      <c r="B25" s="38"/>
      <c r="C25" s="36" t="s">
        <v>203</v>
      </c>
      <c r="D25" s="41"/>
      <c r="E25" s="39"/>
      <c r="F25" s="41"/>
    </row>
    <row r="26" ht="17.1" customHeight="1" spans="1:6">
      <c r="A26" s="36"/>
      <c r="B26" s="42"/>
      <c r="C26" s="36" t="s">
        <v>204</v>
      </c>
      <c r="D26" s="41"/>
      <c r="E26" s="36"/>
      <c r="F26" s="43"/>
    </row>
    <row r="27" ht="17.1" customHeight="1" spans="1:6">
      <c r="A27" s="36"/>
      <c r="B27" s="38"/>
      <c r="C27" s="36" t="s">
        <v>205</v>
      </c>
      <c r="D27" s="41"/>
      <c r="E27" s="39"/>
      <c r="F27" s="41"/>
    </row>
    <row r="28" ht="17.1" customHeight="1" spans="1:6">
      <c r="A28" s="36"/>
      <c r="B28" s="38"/>
      <c r="C28" s="36" t="s">
        <v>206</v>
      </c>
      <c r="D28" s="41"/>
      <c r="E28" s="39"/>
      <c r="F28" s="41"/>
    </row>
    <row r="29" ht="17.1" customHeight="1" spans="1:6">
      <c r="A29" s="36"/>
      <c r="B29" s="38"/>
      <c r="C29" s="36" t="s">
        <v>207</v>
      </c>
      <c r="D29" s="41"/>
      <c r="E29" s="39"/>
      <c r="F29" s="41"/>
    </row>
    <row r="30" ht="17.1" customHeight="1" spans="1:6">
      <c r="A30" s="36"/>
      <c r="B30" s="38"/>
      <c r="C30" s="36" t="s">
        <v>208</v>
      </c>
      <c r="D30" s="41"/>
      <c r="E30" s="39"/>
      <c r="F30" s="41"/>
    </row>
    <row r="31" ht="17.1" customHeight="1" spans="1:6">
      <c r="A31" s="36"/>
      <c r="B31" s="38"/>
      <c r="C31" s="36" t="s">
        <v>209</v>
      </c>
      <c r="D31" s="41"/>
      <c r="E31" s="39"/>
      <c r="F31" s="41"/>
    </row>
    <row r="32" ht="17.1" customHeight="1" spans="1:6">
      <c r="A32" s="36"/>
      <c r="B32" s="38"/>
      <c r="C32" s="36" t="s">
        <v>210</v>
      </c>
      <c r="D32" s="41"/>
      <c r="E32" s="39"/>
      <c r="F32" s="41"/>
    </row>
    <row r="33" ht="17.1" customHeight="1" spans="1:6">
      <c r="A33" s="36"/>
      <c r="B33" s="38"/>
      <c r="C33" s="36" t="s">
        <v>211</v>
      </c>
      <c r="D33" s="41"/>
      <c r="E33" s="39"/>
      <c r="F33" s="41"/>
    </row>
    <row r="34" ht="17.1" customHeight="1" spans="1:6">
      <c r="A34" s="36"/>
      <c r="B34" s="38"/>
      <c r="C34" s="36"/>
      <c r="D34" s="41"/>
      <c r="E34" s="39"/>
      <c r="F34" s="41"/>
    </row>
    <row r="35" ht="17.1" customHeight="1" spans="1:6">
      <c r="A35" s="44" t="s">
        <v>44</v>
      </c>
      <c r="B35" s="38">
        <f>SUM(B6+B15+B16+B17+B20)</f>
        <v>99.92</v>
      </c>
      <c r="C35" s="44" t="s">
        <v>45</v>
      </c>
      <c r="D35" s="41">
        <f>SUM(D6:D33)</f>
        <v>99.92</v>
      </c>
      <c r="E35" s="44" t="s">
        <v>45</v>
      </c>
      <c r="F35" s="41">
        <f>F6+F11</f>
        <v>99.92</v>
      </c>
    </row>
    <row r="36" ht="17.1" customHeight="1" spans="1:6">
      <c r="A36" s="36" t="s">
        <v>212</v>
      </c>
      <c r="B36" s="38">
        <f>SUM(B37:B41)</f>
        <v>0</v>
      </c>
      <c r="C36" s="36" t="s">
        <v>213</v>
      </c>
      <c r="D36" s="38"/>
      <c r="E36" s="39" t="s">
        <v>214</v>
      </c>
      <c r="F36" s="41">
        <f>SUM(F37:F38)</f>
        <v>0</v>
      </c>
    </row>
    <row r="37" ht="17.1" customHeight="1" spans="1:6">
      <c r="A37" s="36" t="s">
        <v>215</v>
      </c>
      <c r="B37" s="38"/>
      <c r="C37" s="36"/>
      <c r="D37" s="38"/>
      <c r="E37" s="39" t="s">
        <v>216</v>
      </c>
      <c r="F37" s="38"/>
    </row>
    <row r="38" ht="17.1" customHeight="1" spans="1:6">
      <c r="A38" s="36" t="s">
        <v>217</v>
      </c>
      <c r="B38" s="38"/>
      <c r="C38" s="36"/>
      <c r="D38" s="38"/>
      <c r="E38" s="39" t="s">
        <v>218</v>
      </c>
      <c r="F38" s="38"/>
    </row>
    <row r="39" ht="17.1" customHeight="1" spans="1:6">
      <c r="A39" s="36" t="s">
        <v>219</v>
      </c>
      <c r="B39" s="38"/>
      <c r="C39" s="36"/>
      <c r="D39" s="38"/>
      <c r="E39" s="39" t="s">
        <v>220</v>
      </c>
      <c r="F39" s="38"/>
    </row>
    <row r="40" ht="27.2" customHeight="1" spans="1:6">
      <c r="A40" s="36" t="s">
        <v>221</v>
      </c>
      <c r="B40" s="38"/>
      <c r="C40" s="36"/>
      <c r="D40" s="38"/>
      <c r="E40" s="39"/>
      <c r="F40" s="38"/>
    </row>
    <row r="41" ht="27.2" customHeight="1" spans="1:6">
      <c r="A41" s="36" t="s">
        <v>222</v>
      </c>
      <c r="B41" s="38"/>
      <c r="C41" s="36"/>
      <c r="D41" s="38"/>
      <c r="E41" s="39"/>
      <c r="F41" s="38"/>
    </row>
    <row r="42" ht="17.1" customHeight="1" spans="1:6">
      <c r="A42" s="36"/>
      <c r="B42" s="38"/>
      <c r="C42" s="36"/>
      <c r="D42" s="38"/>
      <c r="E42" s="39"/>
      <c r="F42" s="38"/>
    </row>
    <row r="43" ht="17.1" customHeight="1" spans="1:6">
      <c r="A43" s="36"/>
      <c r="B43" s="38"/>
      <c r="C43" s="36"/>
      <c r="D43" s="38"/>
      <c r="E43" s="39"/>
      <c r="F43" s="38"/>
    </row>
    <row r="44" ht="17.1" customHeight="1" spans="1:6">
      <c r="A44" s="44" t="s">
        <v>223</v>
      </c>
      <c r="B44" s="38">
        <f>B35+B36</f>
        <v>99.92</v>
      </c>
      <c r="C44" s="44" t="s">
        <v>224</v>
      </c>
      <c r="D44" s="38">
        <f>D35+D36</f>
        <v>99.92</v>
      </c>
      <c r="E44" s="44" t="s">
        <v>224</v>
      </c>
      <c r="F44" s="38">
        <f>F35+F36</f>
        <v>99.92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Z6" sqref="Z6:Z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4.125" customWidth="1"/>
    <col min="15" max="15" width="5.375" customWidth="1"/>
    <col min="16" max="16" width="4.125" customWidth="1"/>
    <col min="17" max="17" width="4" customWidth="1"/>
    <col min="18" max="18" width="3.375" customWidth="1"/>
    <col min="19" max="19" width="3.75" customWidth="1"/>
    <col min="20" max="20" width="4" customWidth="1"/>
    <col min="21" max="21" width="4.625" customWidth="1"/>
    <col min="22" max="22" width="3.5" customWidth="1"/>
    <col min="23" max="23" width="4" customWidth="1"/>
    <col min="24" max="24" width="4.125" customWidth="1"/>
    <col min="25" max="25" width="3.8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225</v>
      </c>
      <c r="AD1" s="32"/>
    </row>
    <row r="2" ht="26.45" customHeight="1" spans="4:30">
      <c r="D2" s="11" t="s">
        <v>226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227</v>
      </c>
      <c r="E4" s="12" t="s">
        <v>228</v>
      </c>
      <c r="F4" s="12" t="s">
        <v>229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230</v>
      </c>
      <c r="H5" s="12"/>
      <c r="I5" s="12"/>
      <c r="J5" s="12"/>
      <c r="K5" s="12"/>
      <c r="L5" s="12"/>
      <c r="M5" s="12"/>
      <c r="N5" s="12"/>
      <c r="O5" s="12"/>
      <c r="P5" s="12" t="s">
        <v>231</v>
      </c>
      <c r="Q5" s="12" t="s">
        <v>232</v>
      </c>
      <c r="R5" s="12" t="s">
        <v>233</v>
      </c>
      <c r="S5" s="12"/>
      <c r="T5" s="12"/>
      <c r="U5" s="12" t="s">
        <v>234</v>
      </c>
      <c r="V5" s="12"/>
      <c r="W5" s="12"/>
      <c r="X5" s="12"/>
      <c r="Y5" s="12" t="s">
        <v>235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236</v>
      </c>
      <c r="I6" s="12" t="s">
        <v>237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238</v>
      </c>
      <c r="T6" s="12" t="s">
        <v>239</v>
      </c>
      <c r="U6" s="12" t="s">
        <v>66</v>
      </c>
      <c r="V6" s="12" t="s">
        <v>240</v>
      </c>
      <c r="W6" s="12" t="s">
        <v>241</v>
      </c>
      <c r="X6" s="12" t="s">
        <v>239</v>
      </c>
      <c r="Y6" s="12" t="s">
        <v>66</v>
      </c>
      <c r="Z6" s="12" t="s">
        <v>242</v>
      </c>
      <c r="AA6" s="12" t="s">
        <v>243</v>
      </c>
      <c r="AB6" s="12" t="s">
        <v>244</v>
      </c>
      <c r="AC6" s="12" t="s">
        <v>245</v>
      </c>
      <c r="AD6" s="12" t="s">
        <v>246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247</v>
      </c>
      <c r="K7" s="12" t="s">
        <v>248</v>
      </c>
      <c r="L7" s="12" t="s">
        <v>249</v>
      </c>
      <c r="M7" s="12" t="s">
        <v>250</v>
      </c>
      <c r="N7" s="12" t="s">
        <v>251</v>
      </c>
      <c r="O7" s="12" t="s">
        <v>252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105</v>
      </c>
      <c r="B8" s="12" t="s">
        <v>105</v>
      </c>
      <c r="C8" s="12" t="s">
        <v>105</v>
      </c>
      <c r="D8" s="12" t="s">
        <v>105</v>
      </c>
      <c r="E8" s="12" t="s">
        <v>105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7"/>
      <c r="B9" s="27"/>
      <c r="C9" s="27"/>
      <c r="D9" s="28" t="s">
        <v>80</v>
      </c>
      <c r="E9" s="28" t="s">
        <v>81</v>
      </c>
      <c r="F9" s="29">
        <v>99.922705</v>
      </c>
      <c r="G9" s="29">
        <v>99.922705</v>
      </c>
      <c r="H9" s="29">
        <v>99.922705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</row>
    <row r="10" ht="14.25" customHeight="1" spans="1:30">
      <c r="A10" s="27" t="s">
        <v>82</v>
      </c>
      <c r="B10" s="27" t="s">
        <v>83</v>
      </c>
      <c r="C10" s="27" t="s">
        <v>84</v>
      </c>
      <c r="D10" s="28" t="s">
        <v>220</v>
      </c>
      <c r="E10" s="28" t="s">
        <v>86</v>
      </c>
      <c r="F10" s="29">
        <v>2.056</v>
      </c>
      <c r="G10" s="29">
        <v>2.056</v>
      </c>
      <c r="H10" s="29">
        <v>2.056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</row>
    <row r="11" ht="14.25" customHeight="1" spans="1:30">
      <c r="A11" s="27" t="s">
        <v>82</v>
      </c>
      <c r="B11" s="27" t="s">
        <v>83</v>
      </c>
      <c r="C11" s="27" t="s">
        <v>83</v>
      </c>
      <c r="D11" s="28" t="s">
        <v>220</v>
      </c>
      <c r="E11" s="28" t="s">
        <v>87</v>
      </c>
      <c r="F11" s="29">
        <v>10.792158</v>
      </c>
      <c r="G11" s="29">
        <v>10.792158</v>
      </c>
      <c r="H11" s="29">
        <v>10.792158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</row>
    <row r="12" ht="14.25" customHeight="1" spans="1:30">
      <c r="A12" s="27" t="s">
        <v>82</v>
      </c>
      <c r="B12" s="27" t="s">
        <v>83</v>
      </c>
      <c r="C12" s="27" t="s">
        <v>88</v>
      </c>
      <c r="D12" s="28" t="s">
        <v>220</v>
      </c>
      <c r="E12" s="28" t="s">
        <v>89</v>
      </c>
      <c r="F12" s="29">
        <v>5.396079</v>
      </c>
      <c r="G12" s="29">
        <v>5.396079</v>
      </c>
      <c r="H12" s="29">
        <v>5.396079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</row>
    <row r="13" ht="14.25" customHeight="1" spans="1:30">
      <c r="A13" s="27" t="s">
        <v>90</v>
      </c>
      <c r="B13" s="27" t="s">
        <v>91</v>
      </c>
      <c r="C13" s="27" t="s">
        <v>84</v>
      </c>
      <c r="D13" s="28" t="s">
        <v>220</v>
      </c>
      <c r="E13" s="28" t="s">
        <v>92</v>
      </c>
      <c r="F13" s="29">
        <v>5.311574</v>
      </c>
      <c r="G13" s="29">
        <v>5.311574</v>
      </c>
      <c r="H13" s="29">
        <v>5.311574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</row>
    <row r="14" ht="14.25" customHeight="1" spans="1:30">
      <c r="A14" s="27" t="s">
        <v>93</v>
      </c>
      <c r="B14" s="27" t="s">
        <v>84</v>
      </c>
      <c r="C14" s="27" t="s">
        <v>94</v>
      </c>
      <c r="D14" s="28" t="s">
        <v>220</v>
      </c>
      <c r="E14" s="28" t="s">
        <v>95</v>
      </c>
      <c r="F14" s="29">
        <v>68.272776</v>
      </c>
      <c r="G14" s="29">
        <v>68.272776</v>
      </c>
      <c r="H14" s="29">
        <v>68.272776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</row>
    <row r="15" ht="22.7" customHeight="1" spans="1:30">
      <c r="A15" s="27" t="s">
        <v>96</v>
      </c>
      <c r="B15" s="27" t="s">
        <v>84</v>
      </c>
      <c r="C15" s="27" t="s">
        <v>97</v>
      </c>
      <c r="D15" s="28" t="s">
        <v>220</v>
      </c>
      <c r="E15" s="28" t="s">
        <v>98</v>
      </c>
      <c r="F15" s="29">
        <v>8.094118</v>
      </c>
      <c r="G15" s="29">
        <v>8.094118</v>
      </c>
      <c r="H15" s="29">
        <v>8.094118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</row>
    <row r="16" ht="14.25" customHeight="1" spans="1:30">
      <c r="A16" s="14"/>
      <c r="B16" s="14"/>
      <c r="C16" s="14"/>
      <c r="D16" s="13"/>
      <c r="E16" s="3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N18" sqref="N18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253</v>
      </c>
      <c r="Y1" s="9"/>
    </row>
    <row r="2" ht="19.5" customHeight="1" spans="1:25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227</v>
      </c>
      <c r="E4" s="4" t="s">
        <v>255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256</v>
      </c>
      <c r="B6" s="4" t="s">
        <v>256</v>
      </c>
      <c r="C6" s="4" t="s">
        <v>256</v>
      </c>
      <c r="D6" s="4" t="s">
        <v>105</v>
      </c>
      <c r="E6" s="4" t="s">
        <v>105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80</v>
      </c>
      <c r="E7" s="22" t="s">
        <v>81</v>
      </c>
      <c r="F7" s="23">
        <v>99.922705</v>
      </c>
      <c r="G7" s="23">
        <v>99.922705</v>
      </c>
      <c r="H7" s="23">
        <v>86.517685</v>
      </c>
      <c r="I7" s="23">
        <v>11.34902</v>
      </c>
      <c r="J7" s="23">
        <v>2.056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5"/>
      <c r="V7" s="26"/>
      <c r="W7" s="26"/>
      <c r="X7" s="26"/>
      <c r="Y7" s="8"/>
    </row>
    <row r="8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2.056</v>
      </c>
      <c r="G8" s="23">
        <v>2.056</v>
      </c>
      <c r="H8" s="23">
        <v>0</v>
      </c>
      <c r="I8" s="23">
        <v>0</v>
      </c>
      <c r="J8" s="23">
        <v>2.056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5"/>
      <c r="V8" s="26"/>
      <c r="W8" s="26"/>
      <c r="X8" s="26"/>
      <c r="Y8" s="8"/>
    </row>
    <row r="9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10.792158</v>
      </c>
      <c r="G9" s="23">
        <v>10.792158</v>
      </c>
      <c r="H9" s="23">
        <v>10.792158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5"/>
      <c r="V9" s="26"/>
      <c r="W9" s="26"/>
      <c r="X9" s="26"/>
      <c r="Y9" s="8"/>
    </row>
    <row r="10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5.396079</v>
      </c>
      <c r="G10" s="23">
        <v>5.396079</v>
      </c>
      <c r="H10" s="23">
        <v>5.396079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5"/>
      <c r="V10" s="26"/>
      <c r="W10" s="26"/>
      <c r="X10" s="26"/>
      <c r="Y10" s="8"/>
    </row>
    <row r="1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5.311574</v>
      </c>
      <c r="G11" s="23">
        <v>5.311574</v>
      </c>
      <c r="H11" s="23">
        <v>5.311574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5"/>
      <c r="V11" s="26"/>
      <c r="W11" s="26"/>
      <c r="X11" s="26"/>
      <c r="Y11" s="8"/>
    </row>
    <row r="12" ht="14.25" customHeight="1" spans="1:25">
      <c r="A12" s="18" t="s">
        <v>93</v>
      </c>
      <c r="B12" s="19" t="s">
        <v>84</v>
      </c>
      <c r="C12" s="20" t="s">
        <v>94</v>
      </c>
      <c r="D12" s="21" t="s">
        <v>85</v>
      </c>
      <c r="E12" s="22" t="s">
        <v>95</v>
      </c>
      <c r="F12" s="23">
        <v>68.272776</v>
      </c>
      <c r="G12" s="23">
        <v>68.272776</v>
      </c>
      <c r="H12" s="23">
        <v>56.923756</v>
      </c>
      <c r="I12" s="23">
        <v>11.34902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5"/>
      <c r="V12" s="26"/>
      <c r="W12" s="26"/>
      <c r="X12" s="26"/>
      <c r="Y12" s="8"/>
    </row>
    <row r="13" ht="14.25" customHeight="1" spans="1:25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23">
        <v>8.094118</v>
      </c>
      <c r="G13" s="23">
        <v>8.094118</v>
      </c>
      <c r="H13" s="23">
        <v>8.094118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5"/>
      <c r="V13" s="26"/>
      <c r="W13" s="26"/>
      <c r="X13" s="26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227</v>
      </c>
      <c r="E4" s="4" t="s">
        <v>255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256</v>
      </c>
      <c r="B6" s="4" t="s">
        <v>256</v>
      </c>
      <c r="C6" s="4" t="s">
        <v>256</v>
      </c>
      <c r="D6" s="4" t="s">
        <v>105</v>
      </c>
      <c r="E6" s="4" t="s">
        <v>105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2022-08-31T09:02:21Z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4032DB69190D4BC28583894BD77DEF0A</vt:lpwstr>
  </property>
</Properties>
</file>