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<sst xmlns="http://schemas.openxmlformats.org/spreadsheetml/2006/main" count="573" uniqueCount="295">
  <si>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</si>
  <si>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</si>
  <si>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</si>
  <si>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</si>
  <si>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</si>
  <si>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</si>
  <si>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</si>
  <si>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</si>
  <si>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</si>
  <si>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</si>
  <si>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</si>
  <si>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</si>
  <si>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</si>
  <si>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</si>
  <si>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</si>
  <si>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>-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</si>
  <si>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</si>
  <si>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</si>
  <si>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</si>
  <si>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</si>
  <si>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</si>
  <si>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</si>
  <si>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</si>
  <si>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</si>
  <si>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</si>
  <si>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</si>
  <si>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</si>
  <si>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</si>
  <si>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</si>
  <si>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</si>
  <si>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</si>
  <si>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</si>
  <si>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</si>
  <si>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</si>
  <si>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</si>
  <si>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</si>
  <si>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</si>
  <si>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</si>
  <si>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</si>
  <si>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</si>
  <si>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</si>
  <si>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</si>
  <si>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</si>
  <si>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</si>
  <si>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</si>
  <si>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</si>
  <si>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</si>
  <si>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</si>
  <si>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</si>
  <si>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</si>
  <si>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</si>
  <si>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</si>
  <si>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</si>
  <si>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</si>
  <si>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</si>
  <si>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</si>
  <si>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</si>
  <si>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</si>
  <si>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</si>
  <si>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</si>
  <si>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</si>
  <si>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</si>
  <si>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</si>
  <si>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</si>
  <si>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</si>
  <si>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</si>
  <si>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</si>
  <si>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</si>
  <si>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</si>
  <si>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</si>
  <si>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</si>
  <si>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</si>
  <si>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</si>
  <si>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</si>
  <si>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</si>
  <si>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</si>
  <si>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</si>
  <si>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</si>
  <si>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</si>
  <si>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</si>
  <si>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</si>
  <si>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501</t>
  </si>
  <si>
    <t>黄冕镇</t>
  </si>
  <si>
    <t xml:space="preserve">  501018</t>
  </si>
  <si>
    <t xml:space="preserve">  鹿寨县黄冕镇农业技术推广站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</si>
  <si>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</si>
  <si>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</si>
  <si>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</si>
  <si>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</si>
  <si>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</si>
  <si>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</si>
  <si>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</si>
  <si>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</si>
  <si>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</si>
  <si>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</si>
  <si>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</si>
  <si>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</si>
  <si>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</si>
  <si>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</si>
  <si>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</si>
  <si>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</si>
  <si>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</si>
  <si>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</si>
  <si>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</si>
  <si>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</si>
  <si>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</si>
  <si>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</si>
  <si>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</si>
  <si>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501018</t>
  </si>
  <si>
    <t>黄冕镇农业技术推广站</t>
  </si>
  <si>
    <t>30101</t>
  </si>
  <si>
    <t>基本工资</t>
  </si>
  <si>
    <t>30102</t>
  </si>
  <si>
    <t>津贴补贴</t>
  </si>
  <si>
    <t>奖金</t>
  </si>
  <si>
    <t>绩效工资</t>
  </si>
  <si>
    <t>机关事业单位基本养老保险缴费</t>
  </si>
  <si>
    <t>职业年金</t>
  </si>
  <si>
    <t>职工基本医疗保险缴费</t>
  </si>
  <si>
    <t>公务员医疗补助缴费</t>
  </si>
  <si>
    <t>其他社会保障缴费</t>
  </si>
  <si>
    <t>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</si>
  <si>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</si>
  <si>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</si>
  <si>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</si>
  <si>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</si>
  <si>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</si>
  <si>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</si>
  <si>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</si>
  <si>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维修（护费）</t>
  </si>
  <si>
    <t>会议费</t>
  </si>
  <si>
    <t>培训费</t>
  </si>
  <si>
    <t>公务接待费</t>
  </si>
  <si>
    <t>30231</t>
  </si>
  <si>
    <t>公务用车运行维护费</t>
  </si>
  <si>
    <t>30227</t>
  </si>
  <si>
    <t>工会经费</t>
  </si>
  <si>
    <t>其他商品和服务支出</t>
  </si>
  <si>
    <t>30301</t>
  </si>
  <si>
    <t>退休费</t>
  </si>
  <si>
    <t>30305</t>
  </si>
  <si>
    <t>生活补助</t>
  </si>
  <si>
    <t>30309</t>
  </si>
  <si>
    <t>奖励金（公务员绩效奖）</t>
  </si>
  <si>
    <t>30399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</si>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</sst>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\.0,"/>
    <numFmt numFmtId="177" formatCode="#0"/>
    <numFmt numFmtId="178" formatCode="0.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b/>
      <sz val="9"/>
      <name val="宋体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sz val="10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3" fillId="0" borderId="4" xfId="0" applyNumberFormat="1" applyFont="1" applyFill="1" applyBorder="1" applyAlignment="1" applyProtection="1">
      <alignment horizontal="left" vertical="center"/>
    </xf>
    <xf numFmtId="176" fontId="3" fillId="0" borderId="5" xfId="0" applyNumberFormat="1" applyFont="1" applyFill="1" applyBorder="1" applyAlignment="1" applyProtection="1">
      <alignment horizontal="left" vertical="center"/>
    </xf>
    <xf numFmtId="176" fontId="3" fillId="0" borderId="5" xfId="0" applyNumberFormat="1" applyFont="1" applyFill="1" applyBorder="1" applyAlignment="1" applyProtection="1">
      <alignment horizontal="left" vertical="center" wrapText="1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0" fillId="0" borderId="0" xfId="0" applyNumberFormat="1" applyBorder="1" applyAlignment="1">
      <alignment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0" fillId="0" borderId="6" xfId="0" applyNumberForma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3" borderId="0" xfId="0" applyFont="1" applyFill="1">
      <alignment vertical="center"/>
    </xf>
    <xf numFmtId="178" fontId="0" fillId="0" borderId="0" xfId="0" applyNumberFormat="1" applyFill="1">
      <alignment vertical="center"/>
    </xf>
    <xf numFmtId="178" fontId="1" fillId="0" borderId="0" xfId="0" applyNumberFormat="1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/>
    <xf numFmtId="9" fontId="8" fillId="0" borderId="2" xfId="0" applyNumberFormat="1" applyFont="1" applyFill="1" applyBorder="1" applyAlignment="1" applyProtection="1">
      <alignment horizontal="left"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78" fontId="1" fillId="2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/>
    <xf numFmtId="178" fontId="10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/>
    <xf numFmtId="178" fontId="11" fillId="3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/>
    <xf numFmtId="176" fontId="0" fillId="0" borderId="0" xfId="0" applyNumberFormat="1" applyAlignment="1">
      <alignment horizontal="left" vertical="center"/>
    </xf>
    <xf numFmtId="176" fontId="3" fillId="0" borderId="0" xfId="0" applyNumberFormat="1" applyFont="1" applyFill="1" applyBorder="1" applyAlignment="1"/>
    <xf numFmtId="176" fontId="1" fillId="0" borderId="0" xfId="0" applyNumberFormat="1" applyFont="1" applyAlignment="1">
      <alignment horizontal="center" vertical="center" wrapText="1"/>
    </xf>
    <xf numFmtId="176" fontId="1" fillId="0" borderId="7" xfId="0" applyNumberFormat="1" applyFont="1" applyBorder="1" applyAlignment="1">
      <alignment horizontal="left" vertical="center" wrapText="1"/>
    </xf>
    <xf numFmtId="176" fontId="3" fillId="0" borderId="2" xfId="0" applyNumberFormat="1" applyFont="1" applyFill="1" applyBorder="1" applyAlignment="1"/>
    <xf numFmtId="176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7" workbookViewId="0">
      <selection activeCell="A8" sqref="A8:T8"/>
    </sheetView>
  </sheetViews>
  <sheetFormatPr defaultColWidth="10" defaultRowHeight="13.5" outlineLevelRow="7"/>
  <cols>
    <col min="1" max="1" width="1.38333333333333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3333333333333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1" t="s">
        <v>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3333333333333" customWidth="1"/>
    <col min="8" max="8" width="5.75" customWidth="1"/>
    <col min="9" max="9" width="5.88333333333333" customWidth="1"/>
    <col min="10" max="10" width="6.88333333333333" customWidth="1"/>
    <col min="11" max="11" width="5.75" customWidth="1"/>
    <col min="12" max="12" width="3.88333333333333" customWidth="1"/>
    <col min="13" max="13" width="4.75" customWidth="1"/>
    <col min="14" max="14" width="5.38333333333333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3333333333333" customWidth="1"/>
    <col min="21" max="21" width="7.75" customWidth="1"/>
    <col min="22" max="22" width="5" customWidth="1"/>
    <col min="23" max="23" width="4.5" customWidth="1"/>
    <col min="24" max="24" width="4.13333333333333" customWidth="1"/>
    <col min="25" max="25" width="4.63333333333333" customWidth="1"/>
    <col min="26" max="26" width="9.75" customWidth="1"/>
  </cols>
  <sheetData>
    <row r="1" ht="79.15" customHeight="1" spans="1: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272</v>
      </c>
      <c r="Y1" s="17"/>
    </row>
    <row r="2" ht="19.5" customHeight="1" spans="1:25">
      <c r="A2" s="11" t="s">
        <v>273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57</v>
      </c>
      <c r="B4" s="12"/>
      <c r="C4" s="12"/>
      <c r="D4" s="12" t="s">
        <v>240</v>
      </c>
      <c r="E4" s="12" t="s">
        <v>268</v>
      </c>
      <c r="F4" s="12" t="s">
        <v>60</v>
      </c>
      <c r="G4" s="12" t="s">
        <v>61</v>
      </c>
      <c r="H4" s="12"/>
      <c r="I4" s="12"/>
      <c r="J4" s="12"/>
      <c r="K4" s="12"/>
      <c r="L4" s="12" t="s">
        <v>62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63</v>
      </c>
      <c r="X4" s="12"/>
      <c r="Y4" s="12"/>
    </row>
    <row r="5" ht="48.2" customHeight="1" spans="1:25">
      <c r="A5" s="12" t="s">
        <v>64</v>
      </c>
      <c r="B5" s="12" t="s">
        <v>65</v>
      </c>
      <c r="C5" s="12" t="s">
        <v>66</v>
      </c>
      <c r="D5" s="12"/>
      <c r="E5" s="12"/>
      <c r="F5" s="12"/>
      <c r="G5" s="12" t="s">
        <v>67</v>
      </c>
      <c r="H5" s="12" t="s">
        <v>68</v>
      </c>
      <c r="I5" s="12" t="s">
        <v>69</v>
      </c>
      <c r="J5" s="12" t="s">
        <v>70</v>
      </c>
      <c r="K5" s="12" t="s">
        <v>71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71</v>
      </c>
      <c r="V5" s="12" t="s">
        <v>77</v>
      </c>
      <c r="W5" s="12" t="s">
        <v>67</v>
      </c>
      <c r="X5" s="12" t="s">
        <v>61</v>
      </c>
      <c r="Y5" s="12" t="s">
        <v>78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274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8333333333333" style="1" customWidth="1"/>
    <col min="5" max="6" width="9.88333333333333" style="1" customWidth="1"/>
    <col min="7" max="7" width="8.75" style="1" customWidth="1"/>
    <col min="8" max="9" width="5.13333333333333" style="1" customWidth="1"/>
    <col min="10" max="10" width="5.5" style="1" customWidth="1"/>
    <col min="11" max="11" width="5.13333333333333" style="1" customWidth="1"/>
    <col min="12" max="12" width="5.75" style="1" customWidth="1"/>
    <col min="13" max="13" width="5.63333333333333" style="1" customWidth="1"/>
    <col min="14" max="15" width="5.75" style="1" customWidth="1"/>
    <col min="16" max="16" width="3" style="1" customWidth="1"/>
    <col min="17" max="17" width="2.88333333333333" style="1" customWidth="1"/>
    <col min="18" max="18" width="4.5" style="1" customWidth="1"/>
    <col min="19" max="19" width="5.13333333333333" style="1" customWidth="1"/>
    <col min="20" max="20" width="4" style="1" customWidth="1"/>
    <col min="21" max="21" width="6" style="1" customWidth="1"/>
    <col min="22" max="22" width="5.25" style="1" customWidth="1"/>
    <col min="23" max="24" width="5.13333333333333" style="1" customWidth="1"/>
    <col min="25" max="25" width="2.88333333333333" style="1" customWidth="1"/>
    <col min="26" max="28" width="5.13333333333333" style="1" customWidth="1"/>
    <col min="29" max="29" width="3" style="1" customWidth="1"/>
    <col min="30" max="30" width="5.13333333333333" style="1" customWidth="1"/>
    <col min="31" max="31" width="6" style="1" customWidth="1"/>
    <col min="32" max="33" width="5.13333333333333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275</v>
      </c>
      <c r="AI1" s="9"/>
    </row>
    <row r="2" ht="23.45" customHeight="1" spans="1:35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57</v>
      </c>
      <c r="B4" s="4"/>
      <c r="C4" s="4"/>
      <c r="D4" s="4" t="s">
        <v>240</v>
      </c>
      <c r="E4" s="4" t="s">
        <v>268</v>
      </c>
      <c r="F4" s="4" t="s">
        <v>277</v>
      </c>
      <c r="G4" s="4" t="s">
        <v>278</v>
      </c>
      <c r="H4" s="4" t="s">
        <v>279</v>
      </c>
      <c r="I4" s="4" t="s">
        <v>280</v>
      </c>
      <c r="J4" s="4" t="s">
        <v>281</v>
      </c>
      <c r="K4" s="4" t="s">
        <v>282</v>
      </c>
      <c r="L4" s="4" t="s">
        <v>283</v>
      </c>
      <c r="M4" s="4"/>
      <c r="N4" s="4"/>
      <c r="O4" s="4"/>
      <c r="P4" s="4"/>
      <c r="Q4" s="4"/>
      <c r="R4" s="4"/>
      <c r="S4" s="4"/>
      <c r="T4" s="4"/>
      <c r="U4" s="4" t="s">
        <v>284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285</v>
      </c>
    </row>
    <row r="5" ht="29.45" customHeight="1" spans="1:35">
      <c r="A5" s="4" t="s">
        <v>64</v>
      </c>
      <c r="B5" s="4" t="s">
        <v>65</v>
      </c>
      <c r="C5" s="4" t="s">
        <v>66</v>
      </c>
      <c r="D5" s="4"/>
      <c r="E5" s="4"/>
      <c r="F5" s="4"/>
      <c r="G5" s="4"/>
      <c r="H5" s="4"/>
      <c r="I5" s="4"/>
      <c r="J5" s="4"/>
      <c r="K5" s="4"/>
      <c r="L5" s="4" t="s">
        <v>60</v>
      </c>
      <c r="M5" s="4" t="s">
        <v>243</v>
      </c>
      <c r="N5" s="4"/>
      <c r="O5" s="4"/>
      <c r="P5" s="4" t="s">
        <v>244</v>
      </c>
      <c r="Q5" s="4" t="s">
        <v>245</v>
      </c>
      <c r="R5" s="4" t="s">
        <v>246</v>
      </c>
      <c r="S5" s="4" t="s">
        <v>247</v>
      </c>
      <c r="T5" s="4" t="s">
        <v>286</v>
      </c>
      <c r="U5" s="4" t="s">
        <v>9</v>
      </c>
      <c r="V5" s="4" t="s">
        <v>287</v>
      </c>
      <c r="W5" s="4"/>
      <c r="X5" s="4"/>
      <c r="Y5" s="4"/>
      <c r="Z5" s="4"/>
      <c r="AA5" s="4"/>
      <c r="AB5" s="4"/>
      <c r="AC5" s="4"/>
      <c r="AD5" s="4"/>
      <c r="AE5" s="4" t="s">
        <v>288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289</v>
      </c>
      <c r="O6" s="4" t="s">
        <v>250</v>
      </c>
      <c r="P6" s="4"/>
      <c r="Q6" s="4"/>
      <c r="R6" s="4"/>
      <c r="S6" s="4"/>
      <c r="T6" s="4"/>
      <c r="U6" s="4"/>
      <c r="V6" s="4" t="s">
        <v>67</v>
      </c>
      <c r="W6" s="4" t="s">
        <v>290</v>
      </c>
      <c r="X6" s="4"/>
      <c r="Y6" s="4"/>
      <c r="Z6" s="4"/>
      <c r="AA6" s="4" t="s">
        <v>291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67</v>
      </c>
      <c r="X8" s="4" t="s">
        <v>292</v>
      </c>
      <c r="Y8" s="4" t="s">
        <v>293</v>
      </c>
      <c r="Z8" s="4" t="s">
        <v>294</v>
      </c>
      <c r="AA8" s="4" t="s">
        <v>67</v>
      </c>
      <c r="AB8" s="4" t="s">
        <v>292</v>
      </c>
      <c r="AC8" s="4" t="s">
        <v>293</v>
      </c>
      <c r="AD8" s="4" t="s">
        <v>294</v>
      </c>
      <c r="AE8" s="4" t="s">
        <v>67</v>
      </c>
      <c r="AF8" s="4" t="s">
        <v>292</v>
      </c>
      <c r="AG8" s="4" t="s">
        <v>293</v>
      </c>
      <c r="AH8" s="4" t="s">
        <v>294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topLeftCell="A22" workbookViewId="0">
      <selection activeCell="A7" sqref="$A1:$XFD1048576"/>
    </sheetView>
  </sheetViews>
  <sheetFormatPr defaultColWidth="10" defaultRowHeight="13.5"/>
  <cols>
    <col min="1" max="1" width="28.3833333333333" style="34" customWidth="1"/>
    <col min="2" max="2" width="11.25" style="34" customWidth="1"/>
    <col min="3" max="3" width="41" style="34" customWidth="1"/>
    <col min="4" max="4" width="12.1333333333333" style="34" customWidth="1"/>
    <col min="5" max="5" width="15.5" style="34" customWidth="1"/>
    <col min="6" max="6" width="12.8833333333333" style="34" customWidth="1"/>
    <col min="7" max="7" width="14" style="34" customWidth="1"/>
    <col min="8" max="21" width="9.75" style="34" customWidth="1"/>
    <col min="22" max="16384" width="10" style="34"/>
  </cols>
  <sheetData>
    <row r="1" spans="1:20">
      <c r="A1" s="42"/>
      <c r="B1" s="35"/>
      <c r="C1" s="35"/>
      <c r="D1" s="35"/>
      <c r="E1" s="35"/>
      <c r="F1" s="35"/>
      <c r="G1" s="42" t="s">
        <v>1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19.5" spans="1:20">
      <c r="A2" s="36" t="s">
        <v>2</v>
      </c>
      <c r="B2" s="36"/>
      <c r="C2" s="36"/>
      <c r="D2" s="36"/>
      <c r="E2" s="36"/>
      <c r="F2" s="36"/>
      <c r="G2" s="36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7">
      <c r="A3" s="35"/>
      <c r="B3" s="35"/>
      <c r="C3" s="35"/>
      <c r="D3" s="35"/>
      <c r="E3" s="35"/>
      <c r="F3" s="35"/>
      <c r="G3" s="42" t="s">
        <v>3</v>
      </c>
    </row>
    <row r="4" spans="1:7">
      <c r="A4" s="80" t="s">
        <v>4</v>
      </c>
      <c r="B4" s="80"/>
      <c r="C4" s="80" t="s">
        <v>5</v>
      </c>
      <c r="D4" s="80"/>
      <c r="E4" s="80"/>
      <c r="F4" s="80"/>
      <c r="G4" s="80"/>
    </row>
    <row r="5" spans="1:7">
      <c r="A5" s="37" t="s">
        <v>6</v>
      </c>
      <c r="B5" s="37" t="s">
        <v>7</v>
      </c>
      <c r="C5" s="37" t="s">
        <v>8</v>
      </c>
      <c r="D5" s="37" t="s">
        <v>9</v>
      </c>
      <c r="E5" s="37" t="s">
        <v>10</v>
      </c>
      <c r="F5" s="37" t="s">
        <v>11</v>
      </c>
      <c r="G5" s="37" t="s">
        <v>12</v>
      </c>
    </row>
    <row r="6" spans="1:7">
      <c r="A6" s="39" t="s">
        <v>13</v>
      </c>
      <c r="B6" s="50">
        <v>826133.76</v>
      </c>
      <c r="C6" s="39" t="s">
        <v>14</v>
      </c>
      <c r="D6" s="50" t="s">
        <v>15</v>
      </c>
      <c r="E6" s="50" t="s">
        <v>15</v>
      </c>
      <c r="F6" s="41"/>
      <c r="G6" s="41"/>
    </row>
    <row r="7" spans="1:7">
      <c r="A7" s="39" t="s">
        <v>16</v>
      </c>
      <c r="B7" s="41"/>
      <c r="C7" s="39" t="s">
        <v>17</v>
      </c>
      <c r="D7" s="41">
        <f t="shared" ref="D7:D33" si="0">SUM(E7:G7)</f>
        <v>0</v>
      </c>
      <c r="E7" s="41">
        <f t="shared" ref="E7:E12" si="1">SUM(F7:H7)</f>
        <v>0</v>
      </c>
      <c r="F7" s="41"/>
      <c r="G7" s="41"/>
    </row>
    <row r="8" spans="1:7">
      <c r="A8" s="39" t="s">
        <v>18</v>
      </c>
      <c r="B8" s="41"/>
      <c r="C8" s="39" t="s">
        <v>19</v>
      </c>
      <c r="D8" s="41">
        <f t="shared" si="0"/>
        <v>0</v>
      </c>
      <c r="E8" s="41">
        <f t="shared" si="1"/>
        <v>0</v>
      </c>
      <c r="F8" s="41"/>
      <c r="G8" s="41"/>
    </row>
    <row r="9" spans="1:7">
      <c r="A9" s="39"/>
      <c r="B9" s="41"/>
      <c r="C9" s="39" t="s">
        <v>20</v>
      </c>
      <c r="D9" s="41">
        <f t="shared" si="0"/>
        <v>0</v>
      </c>
      <c r="E9" s="41">
        <f t="shared" si="1"/>
        <v>0</v>
      </c>
      <c r="F9" s="41"/>
      <c r="G9" s="41"/>
    </row>
    <row r="10" spans="1:7">
      <c r="A10" s="39"/>
      <c r="B10" s="41"/>
      <c r="C10" s="39" t="s">
        <v>21</v>
      </c>
      <c r="D10" s="41">
        <f t="shared" si="0"/>
        <v>0</v>
      </c>
      <c r="E10" s="41">
        <f t="shared" si="1"/>
        <v>0</v>
      </c>
      <c r="F10" s="41"/>
      <c r="G10" s="41"/>
    </row>
    <row r="11" spans="1:7">
      <c r="A11" s="39"/>
      <c r="B11" s="41"/>
      <c r="C11" s="39" t="s">
        <v>22</v>
      </c>
      <c r="D11" s="41">
        <f t="shared" si="0"/>
        <v>0</v>
      </c>
      <c r="E11" s="41">
        <f t="shared" si="1"/>
        <v>0</v>
      </c>
      <c r="F11" s="41"/>
      <c r="G11" s="41"/>
    </row>
    <row r="12" spans="1:7">
      <c r="A12" s="39"/>
      <c r="B12" s="41"/>
      <c r="C12" s="39" t="s">
        <v>23</v>
      </c>
      <c r="D12" s="41">
        <f t="shared" si="0"/>
        <v>0</v>
      </c>
      <c r="E12" s="41">
        <f t="shared" si="1"/>
        <v>0</v>
      </c>
      <c r="F12" s="41"/>
      <c r="G12" s="41"/>
    </row>
    <row r="13" spans="1:7">
      <c r="A13" s="39"/>
      <c r="B13" s="41"/>
      <c r="C13" s="39" t="s">
        <v>24</v>
      </c>
      <c r="D13" s="50">
        <v>140153.68</v>
      </c>
      <c r="E13" s="50">
        <v>140153.68</v>
      </c>
      <c r="F13" s="41"/>
      <c r="G13" s="41"/>
    </row>
    <row r="14" spans="1:7">
      <c r="A14" s="39"/>
      <c r="B14" s="41"/>
      <c r="C14" s="39" t="s">
        <v>25</v>
      </c>
      <c r="D14" s="50">
        <v>40313.94</v>
      </c>
      <c r="E14" s="50">
        <v>40313.94</v>
      </c>
      <c r="F14" s="41"/>
      <c r="G14" s="41"/>
    </row>
    <row r="15" spans="1:7">
      <c r="A15" s="39"/>
      <c r="B15" s="41"/>
      <c r="C15" s="39" t="s">
        <v>26</v>
      </c>
      <c r="D15" s="41">
        <f t="shared" si="0"/>
        <v>0</v>
      </c>
      <c r="E15" s="41">
        <f t="shared" ref="E15:E23" si="2">SUM(F15:H15)</f>
        <v>0</v>
      </c>
      <c r="F15" s="41"/>
      <c r="G15" s="41"/>
    </row>
    <row r="16" spans="1:7">
      <c r="A16" s="39"/>
      <c r="B16" s="41"/>
      <c r="C16" s="39" t="s">
        <v>27</v>
      </c>
      <c r="D16" s="41">
        <f t="shared" si="0"/>
        <v>0</v>
      </c>
      <c r="E16" s="41">
        <f t="shared" si="2"/>
        <v>0</v>
      </c>
      <c r="F16" s="41"/>
      <c r="G16" s="41"/>
    </row>
    <row r="17" spans="1:7">
      <c r="A17" s="39"/>
      <c r="B17" s="41"/>
      <c r="C17" s="39" t="s">
        <v>28</v>
      </c>
      <c r="D17" s="50">
        <v>584309.3</v>
      </c>
      <c r="E17" s="50">
        <v>584309.3</v>
      </c>
      <c r="F17" s="41"/>
      <c r="G17" s="41"/>
    </row>
    <row r="18" spans="1:7">
      <c r="A18" s="39"/>
      <c r="B18" s="41"/>
      <c r="C18" s="39" t="s">
        <v>29</v>
      </c>
      <c r="D18" s="41">
        <f t="shared" si="0"/>
        <v>0</v>
      </c>
      <c r="E18" s="41">
        <f t="shared" si="2"/>
        <v>0</v>
      </c>
      <c r="F18" s="41"/>
      <c r="G18" s="41"/>
    </row>
    <row r="19" spans="1:7">
      <c r="A19" s="39"/>
      <c r="B19" s="41"/>
      <c r="C19" s="39" t="s">
        <v>30</v>
      </c>
      <c r="D19" s="41">
        <f t="shared" si="0"/>
        <v>0</v>
      </c>
      <c r="E19" s="41">
        <f t="shared" si="2"/>
        <v>0</v>
      </c>
      <c r="F19" s="41"/>
      <c r="G19" s="41"/>
    </row>
    <row r="20" spans="1:7">
      <c r="A20" s="39"/>
      <c r="B20" s="41"/>
      <c r="C20" s="39" t="s">
        <v>31</v>
      </c>
      <c r="D20" s="41">
        <f t="shared" si="0"/>
        <v>0</v>
      </c>
      <c r="E20" s="41">
        <f t="shared" si="2"/>
        <v>0</v>
      </c>
      <c r="F20" s="41"/>
      <c r="G20" s="41"/>
    </row>
    <row r="21" spans="1:7">
      <c r="A21" s="39"/>
      <c r="B21" s="41"/>
      <c r="C21" s="39" t="s">
        <v>32</v>
      </c>
      <c r="D21" s="41">
        <f t="shared" si="0"/>
        <v>0</v>
      </c>
      <c r="E21" s="41">
        <f t="shared" si="2"/>
        <v>0</v>
      </c>
      <c r="F21" s="41"/>
      <c r="G21" s="41"/>
    </row>
    <row r="22" spans="1:7">
      <c r="A22" s="39"/>
      <c r="B22" s="41"/>
      <c r="C22" s="39" t="s">
        <v>33</v>
      </c>
      <c r="D22" s="41">
        <f t="shared" si="0"/>
        <v>0</v>
      </c>
      <c r="E22" s="41">
        <f t="shared" si="2"/>
        <v>0</v>
      </c>
      <c r="F22" s="41"/>
      <c r="G22" s="41"/>
    </row>
    <row r="23" spans="1:7">
      <c r="A23" s="39"/>
      <c r="B23" s="41"/>
      <c r="C23" s="39" t="s">
        <v>34</v>
      </c>
      <c r="D23" s="41">
        <f t="shared" si="0"/>
        <v>0</v>
      </c>
      <c r="E23" s="41">
        <f t="shared" si="2"/>
        <v>0</v>
      </c>
      <c r="F23" s="41"/>
      <c r="G23" s="41"/>
    </row>
    <row r="24" spans="1:7">
      <c r="A24" s="39"/>
      <c r="B24" s="41"/>
      <c r="C24" s="39" t="s">
        <v>35</v>
      </c>
      <c r="D24" s="50">
        <v>61356.84</v>
      </c>
      <c r="E24" s="50">
        <v>61356.84</v>
      </c>
      <c r="F24" s="41"/>
      <c r="G24" s="41"/>
    </row>
    <row r="25" spans="1:7">
      <c r="A25" s="39"/>
      <c r="B25" s="41"/>
      <c r="C25" s="39" t="s">
        <v>36</v>
      </c>
      <c r="D25" s="41">
        <f t="shared" si="0"/>
        <v>0</v>
      </c>
      <c r="E25" s="41">
        <f>SUM(F25:H25)</f>
        <v>0</v>
      </c>
      <c r="F25" s="41"/>
      <c r="G25" s="41"/>
    </row>
    <row r="26" spans="1:7">
      <c r="A26" s="39"/>
      <c r="B26" s="41"/>
      <c r="C26" s="39" t="s">
        <v>37</v>
      </c>
      <c r="D26" s="41">
        <f t="shared" si="0"/>
        <v>0</v>
      </c>
      <c r="E26" s="41">
        <f t="shared" ref="E25:E33" si="3">SUM(F26:H26)</f>
        <v>0</v>
      </c>
      <c r="F26" s="41"/>
      <c r="G26" s="41"/>
    </row>
    <row r="27" spans="1:7">
      <c r="A27" s="39"/>
      <c r="B27" s="41"/>
      <c r="C27" s="39" t="s">
        <v>38</v>
      </c>
      <c r="D27" s="41">
        <f t="shared" si="0"/>
        <v>0</v>
      </c>
      <c r="E27" s="41">
        <f t="shared" si="3"/>
        <v>0</v>
      </c>
      <c r="F27" s="41"/>
      <c r="G27" s="41"/>
    </row>
    <row r="28" spans="1:7">
      <c r="A28" s="39"/>
      <c r="B28" s="41"/>
      <c r="C28" s="39" t="s">
        <v>39</v>
      </c>
      <c r="D28" s="41">
        <f t="shared" si="0"/>
        <v>0</v>
      </c>
      <c r="E28" s="41">
        <f t="shared" si="3"/>
        <v>0</v>
      </c>
      <c r="F28" s="41"/>
      <c r="G28" s="41"/>
    </row>
    <row r="29" spans="1:7">
      <c r="A29" s="39"/>
      <c r="B29" s="41"/>
      <c r="C29" s="39" t="s">
        <v>40</v>
      </c>
      <c r="D29" s="41">
        <f t="shared" si="0"/>
        <v>0</v>
      </c>
      <c r="E29" s="41">
        <f t="shared" si="3"/>
        <v>0</v>
      </c>
      <c r="F29" s="41"/>
      <c r="G29" s="41"/>
    </row>
    <row r="30" spans="1:7">
      <c r="A30" s="39"/>
      <c r="B30" s="41"/>
      <c r="C30" s="39" t="s">
        <v>41</v>
      </c>
      <c r="D30" s="41">
        <f t="shared" si="0"/>
        <v>0</v>
      </c>
      <c r="E30" s="41">
        <f t="shared" si="3"/>
        <v>0</v>
      </c>
      <c r="F30" s="41"/>
      <c r="G30" s="41"/>
    </row>
    <row r="31" spans="1:7">
      <c r="A31" s="39"/>
      <c r="B31" s="41"/>
      <c r="C31" s="39" t="s">
        <v>42</v>
      </c>
      <c r="D31" s="41">
        <f t="shared" si="0"/>
        <v>0</v>
      </c>
      <c r="E31" s="41">
        <f t="shared" si="3"/>
        <v>0</v>
      </c>
      <c r="F31" s="41"/>
      <c r="G31" s="41"/>
    </row>
    <row r="32" spans="1:7">
      <c r="A32" s="39"/>
      <c r="B32" s="41"/>
      <c r="C32" s="39" t="s">
        <v>43</v>
      </c>
      <c r="D32" s="41">
        <f t="shared" si="0"/>
        <v>0</v>
      </c>
      <c r="E32" s="41">
        <f t="shared" si="3"/>
        <v>0</v>
      </c>
      <c r="F32" s="41"/>
      <c r="G32" s="41"/>
    </row>
    <row r="33" spans="1:7">
      <c r="A33" s="39"/>
      <c r="B33" s="41"/>
      <c r="C33" s="39" t="s">
        <v>44</v>
      </c>
      <c r="D33" s="41">
        <f t="shared" si="0"/>
        <v>0</v>
      </c>
      <c r="E33" s="41">
        <f t="shared" si="3"/>
        <v>0</v>
      </c>
      <c r="F33" s="41"/>
      <c r="G33" s="41"/>
    </row>
    <row r="34" spans="1:7">
      <c r="A34" s="80" t="s">
        <v>45</v>
      </c>
      <c r="B34" s="41">
        <f>SUM(B6:B33)</f>
        <v>826133.76</v>
      </c>
      <c r="C34" s="80" t="s">
        <v>46</v>
      </c>
      <c r="D34" s="41">
        <f>SUM(D6:D33)</f>
        <v>826133.76</v>
      </c>
      <c r="E34" s="41">
        <f>SUM(E6:E33)</f>
        <v>826133.76</v>
      </c>
      <c r="F34" s="41">
        <f>SUM(F6:F33)</f>
        <v>0</v>
      </c>
      <c r="G34" s="41">
        <f>SUM(G6:G33)</f>
        <v>0</v>
      </c>
    </row>
    <row r="35" spans="1:7">
      <c r="A35" s="39" t="s">
        <v>47</v>
      </c>
      <c r="B35" s="41">
        <f>SUM(B36:B38)</f>
        <v>0</v>
      </c>
      <c r="C35" s="39" t="s">
        <v>48</v>
      </c>
      <c r="D35" s="41"/>
      <c r="E35" s="41"/>
      <c r="F35" s="41"/>
      <c r="G35" s="41"/>
    </row>
    <row r="36" spans="1:7">
      <c r="A36" s="39" t="s">
        <v>49</v>
      </c>
      <c r="B36" s="41"/>
      <c r="C36" s="39"/>
      <c r="D36" s="41"/>
      <c r="E36" s="41"/>
      <c r="F36" s="41"/>
      <c r="G36" s="41"/>
    </row>
    <row r="37" spans="1:7">
      <c r="A37" s="39" t="s">
        <v>50</v>
      </c>
      <c r="B37" s="41"/>
      <c r="C37" s="39"/>
      <c r="D37" s="41"/>
      <c r="E37" s="41"/>
      <c r="F37" s="41"/>
      <c r="G37" s="41"/>
    </row>
    <row r="38" spans="1:7">
      <c r="A38" s="39" t="s">
        <v>51</v>
      </c>
      <c r="B38" s="41"/>
      <c r="C38" s="39"/>
      <c r="D38" s="41"/>
      <c r="E38" s="41"/>
      <c r="F38" s="41"/>
      <c r="G38" s="41"/>
    </row>
    <row r="39" spans="1:7">
      <c r="A39" s="80" t="s">
        <v>52</v>
      </c>
      <c r="B39" s="41">
        <f>B34+B35</f>
        <v>826133.76</v>
      </c>
      <c r="C39" s="80" t="s">
        <v>53</v>
      </c>
      <c r="D39" s="41">
        <f>D34+D35</f>
        <v>826133.76</v>
      </c>
      <c r="E39" s="41">
        <f>E34+E35</f>
        <v>826133.76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15"/>
  <sheetViews>
    <sheetView workbookViewId="0">
      <selection activeCell="I7" sqref="I7"/>
    </sheetView>
  </sheetViews>
  <sheetFormatPr defaultColWidth="10" defaultRowHeight="13.5"/>
  <cols>
    <col min="1" max="1" width="3.5" style="34" customWidth="1"/>
    <col min="2" max="3" width="3.13333333333333" style="34" customWidth="1"/>
    <col min="4" max="4" width="3.5" style="34" customWidth="1"/>
    <col min="5" max="5" width="22.1333333333333" style="34" customWidth="1"/>
    <col min="6" max="6" width="7.5" style="34" customWidth="1"/>
    <col min="7" max="7" width="7.63333333333333" style="34" customWidth="1"/>
    <col min="8" max="8" width="7.75" style="34" customWidth="1"/>
    <col min="9" max="9" width="8" style="34" customWidth="1"/>
    <col min="10" max="10" width="6" style="34" customWidth="1"/>
    <col min="11" max="11" width="5.89166666666667" style="34" customWidth="1"/>
    <col min="12" max="12" width="7.75" style="34" customWidth="1"/>
    <col min="13" max="13" width="6" style="34" customWidth="1"/>
    <col min="14" max="14" width="7.75" style="34" customWidth="1"/>
    <col min="15" max="15" width="5" style="34" customWidth="1"/>
    <col min="16" max="17" width="4.63333333333333" style="34" customWidth="1"/>
    <col min="18" max="18" width="5.38333333333333" style="34" customWidth="1"/>
    <col min="19" max="19" width="4.63333333333333" style="34" customWidth="1"/>
    <col min="20" max="20" width="4.13333333333333" style="34" customWidth="1"/>
    <col min="21" max="22" width="4.38333333333333" style="34" customWidth="1"/>
    <col min="23" max="23" width="3.25" style="34" customWidth="1"/>
    <col min="24" max="24" width="3.38333333333333" style="34" customWidth="1"/>
    <col min="25" max="25" width="3.25" style="34" customWidth="1"/>
    <col min="26" max="26" width="9.75" style="34" customWidth="1"/>
    <col min="27" max="16384" width="10" style="34"/>
  </cols>
  <sheetData>
    <row r="1" customHeight="1" spans="1:2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42" t="s">
        <v>55</v>
      </c>
      <c r="Y1" s="42"/>
    </row>
    <row r="2" ht="19.5" customHeight="1" spans="1:25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14.25" customHeight="1" spans="1: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77" t="s">
        <v>3</v>
      </c>
      <c r="X3" s="77"/>
      <c r="Y3" s="77"/>
    </row>
    <row r="4" ht="14.25" customHeight="1" spans="1:25">
      <c r="A4" s="37" t="s">
        <v>57</v>
      </c>
      <c r="B4" s="37"/>
      <c r="C4" s="37"/>
      <c r="D4" s="37" t="s">
        <v>58</v>
      </c>
      <c r="E4" s="37" t="s">
        <v>59</v>
      </c>
      <c r="F4" s="37" t="s">
        <v>60</v>
      </c>
      <c r="G4" s="37" t="s">
        <v>61</v>
      </c>
      <c r="H4" s="37"/>
      <c r="I4" s="37"/>
      <c r="J4" s="37"/>
      <c r="K4" s="37"/>
      <c r="L4" s="37" t="s">
        <v>62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7" t="s">
        <v>63</v>
      </c>
      <c r="X4" s="37"/>
      <c r="Y4" s="37"/>
    </row>
    <row r="5" ht="70.5" customHeight="1" spans="1:25">
      <c r="A5" s="37" t="s">
        <v>64</v>
      </c>
      <c r="B5" s="37" t="s">
        <v>65</v>
      </c>
      <c r="C5" s="37" t="s">
        <v>66</v>
      </c>
      <c r="D5" s="37"/>
      <c r="E5" s="37"/>
      <c r="F5" s="37"/>
      <c r="G5" s="37" t="s">
        <v>67</v>
      </c>
      <c r="H5" s="37" t="s">
        <v>68</v>
      </c>
      <c r="I5" s="37" t="s">
        <v>69</v>
      </c>
      <c r="J5" s="37" t="s">
        <v>70</v>
      </c>
      <c r="K5" s="37" t="s">
        <v>71</v>
      </c>
      <c r="L5" s="37" t="s">
        <v>67</v>
      </c>
      <c r="M5" s="37" t="s">
        <v>68</v>
      </c>
      <c r="N5" s="37" t="s">
        <v>69</v>
      </c>
      <c r="O5" s="37" t="s">
        <v>70</v>
      </c>
      <c r="P5" s="37" t="s">
        <v>72</v>
      </c>
      <c r="Q5" s="37" t="s">
        <v>73</v>
      </c>
      <c r="R5" s="37" t="s">
        <v>74</v>
      </c>
      <c r="S5" s="37" t="s">
        <v>75</v>
      </c>
      <c r="T5" s="37" t="s">
        <v>76</v>
      </c>
      <c r="U5" s="37" t="s">
        <v>71</v>
      </c>
      <c r="V5" s="37" t="s">
        <v>77</v>
      </c>
      <c r="W5" s="37" t="s">
        <v>67</v>
      </c>
      <c r="X5" s="37" t="s">
        <v>61</v>
      </c>
      <c r="Y5" s="37" t="s">
        <v>78</v>
      </c>
    </row>
    <row r="6" s="75" customFormat="1" ht="14.25" customHeight="1" spans="1:25">
      <c r="A6" s="40" t="s">
        <v>79</v>
      </c>
      <c r="B6" s="40" t="s">
        <v>79</v>
      </c>
      <c r="C6" s="40" t="s">
        <v>79</v>
      </c>
      <c r="D6" s="40" t="s">
        <v>80</v>
      </c>
      <c r="E6" s="40" t="s">
        <v>80</v>
      </c>
      <c r="F6" s="40">
        <v>1</v>
      </c>
      <c r="G6" s="40">
        <v>2</v>
      </c>
      <c r="H6" s="40">
        <v>3</v>
      </c>
      <c r="I6" s="40">
        <v>4</v>
      </c>
      <c r="J6" s="40">
        <v>5</v>
      </c>
      <c r="K6" s="40">
        <v>6</v>
      </c>
      <c r="L6" s="40">
        <v>7</v>
      </c>
      <c r="M6" s="40">
        <v>8</v>
      </c>
      <c r="N6" s="40">
        <v>9</v>
      </c>
      <c r="O6" s="40">
        <v>10</v>
      </c>
      <c r="P6" s="40">
        <v>11</v>
      </c>
      <c r="Q6" s="40">
        <v>12</v>
      </c>
      <c r="R6" s="40">
        <v>13</v>
      </c>
      <c r="S6" s="40">
        <v>14</v>
      </c>
      <c r="T6" s="40">
        <v>15</v>
      </c>
      <c r="U6" s="40">
        <v>16</v>
      </c>
      <c r="V6" s="78">
        <v>17</v>
      </c>
      <c r="W6" s="78">
        <v>18</v>
      </c>
      <c r="X6" s="78">
        <v>19</v>
      </c>
      <c r="Y6" s="78">
        <v>20</v>
      </c>
    </row>
    <row r="7" s="76" customFormat="1" ht="22.5" customHeight="1" spans="1:25">
      <c r="A7" s="22"/>
      <c r="B7" s="23"/>
      <c r="C7" s="24"/>
      <c r="D7" s="25"/>
      <c r="E7" s="26" t="s">
        <v>9</v>
      </c>
      <c r="F7" s="27">
        <v>826133.76</v>
      </c>
      <c r="G7" s="28">
        <v>826133.76</v>
      </c>
      <c r="H7" s="27">
        <v>723467.62</v>
      </c>
      <c r="I7" s="27">
        <v>85226.14</v>
      </c>
      <c r="J7" s="27">
        <v>17440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79"/>
      <c r="W7" s="79"/>
      <c r="X7" s="79"/>
      <c r="Y7" s="79"/>
    </row>
    <row r="8" s="76" customFormat="1" ht="22.5" customHeight="1" spans="1:25">
      <c r="A8" s="22"/>
      <c r="B8" s="23"/>
      <c r="C8" s="24"/>
      <c r="D8" s="25" t="s">
        <v>81</v>
      </c>
      <c r="E8" s="26" t="s">
        <v>82</v>
      </c>
      <c r="F8" s="27">
        <v>826133.76</v>
      </c>
      <c r="G8" s="28">
        <v>826133.76</v>
      </c>
      <c r="H8" s="27">
        <v>723467.62</v>
      </c>
      <c r="I8" s="27">
        <v>85226.14</v>
      </c>
      <c r="J8" s="27">
        <v>17440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79"/>
      <c r="W8" s="79"/>
      <c r="X8" s="79"/>
      <c r="Y8" s="79"/>
    </row>
    <row r="9" s="76" customFormat="1" ht="22.5" customHeight="1" spans="1:25">
      <c r="A9" s="22"/>
      <c r="B9" s="23"/>
      <c r="C9" s="24"/>
      <c r="D9" s="25" t="s">
        <v>83</v>
      </c>
      <c r="E9" s="26" t="s">
        <v>84</v>
      </c>
      <c r="F9" s="27">
        <v>826133.76</v>
      </c>
      <c r="G9" s="28">
        <v>826133.76</v>
      </c>
      <c r="H9" s="27">
        <v>723467.62</v>
      </c>
      <c r="I9" s="27">
        <v>85226.14</v>
      </c>
      <c r="J9" s="27">
        <v>17440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79"/>
      <c r="W9" s="79"/>
      <c r="X9" s="79"/>
      <c r="Y9" s="79"/>
    </row>
    <row r="10" s="76" customFormat="1" ht="22.5" customHeight="1" spans="1:25">
      <c r="A10" s="22" t="s">
        <v>85</v>
      </c>
      <c r="B10" s="23" t="s">
        <v>86</v>
      </c>
      <c r="C10" s="24" t="s">
        <v>87</v>
      </c>
      <c r="D10" s="25" t="s">
        <v>88</v>
      </c>
      <c r="E10" s="26" t="s">
        <v>89</v>
      </c>
      <c r="F10" s="27">
        <v>17440</v>
      </c>
      <c r="G10" s="28">
        <v>17440</v>
      </c>
      <c r="H10" s="27"/>
      <c r="I10" s="27"/>
      <c r="J10" s="27">
        <v>17440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79"/>
      <c r="W10" s="79"/>
      <c r="X10" s="79"/>
      <c r="Y10" s="79"/>
    </row>
    <row r="11" s="76" customFormat="1" ht="22.5" customHeight="1" spans="1:25">
      <c r="A11" s="22" t="s">
        <v>85</v>
      </c>
      <c r="B11" s="23" t="s">
        <v>86</v>
      </c>
      <c r="C11" s="24" t="s">
        <v>86</v>
      </c>
      <c r="D11" s="25" t="s">
        <v>88</v>
      </c>
      <c r="E11" s="26" t="s">
        <v>90</v>
      </c>
      <c r="F11" s="27">
        <v>81809.12</v>
      </c>
      <c r="G11" s="28">
        <v>81809.12</v>
      </c>
      <c r="H11" s="27">
        <v>81809.12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79"/>
      <c r="W11" s="79"/>
      <c r="X11" s="79"/>
      <c r="Y11" s="79"/>
    </row>
    <row r="12" s="76" customFormat="1" ht="22.5" customHeight="1" spans="1:25">
      <c r="A12" s="22" t="s">
        <v>85</v>
      </c>
      <c r="B12" s="23" t="s">
        <v>86</v>
      </c>
      <c r="C12" s="24" t="s">
        <v>91</v>
      </c>
      <c r="D12" s="25" t="s">
        <v>88</v>
      </c>
      <c r="E12" s="26" t="s">
        <v>92</v>
      </c>
      <c r="F12" s="27">
        <v>40904.56</v>
      </c>
      <c r="G12" s="28">
        <v>40904.56</v>
      </c>
      <c r="H12" s="27">
        <v>40904.56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79"/>
      <c r="W12" s="79"/>
      <c r="X12" s="79"/>
      <c r="Y12" s="79"/>
    </row>
    <row r="13" s="76" customFormat="1" ht="22.5" customHeight="1" spans="1:25">
      <c r="A13" s="22" t="s">
        <v>93</v>
      </c>
      <c r="B13" s="23" t="s">
        <v>94</v>
      </c>
      <c r="C13" s="24" t="s">
        <v>87</v>
      </c>
      <c r="D13" s="25" t="s">
        <v>88</v>
      </c>
      <c r="E13" s="26" t="s">
        <v>95</v>
      </c>
      <c r="F13" s="27">
        <v>40313.94</v>
      </c>
      <c r="G13" s="28">
        <v>40313.94</v>
      </c>
      <c r="H13" s="27">
        <v>40313.94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79"/>
      <c r="W13" s="79"/>
      <c r="X13" s="79"/>
      <c r="Y13" s="79"/>
    </row>
    <row r="14" s="76" customFormat="1" ht="22.5" customHeight="1" spans="1:25">
      <c r="A14" s="22" t="s">
        <v>96</v>
      </c>
      <c r="B14" s="23" t="s">
        <v>97</v>
      </c>
      <c r="C14" s="24" t="s">
        <v>98</v>
      </c>
      <c r="D14" s="25" t="s">
        <v>88</v>
      </c>
      <c r="E14" s="26" t="s">
        <v>99</v>
      </c>
      <c r="F14" s="27">
        <v>584309.3</v>
      </c>
      <c r="G14" s="28">
        <v>584309.3</v>
      </c>
      <c r="H14" s="27">
        <v>499083.16</v>
      </c>
      <c r="I14" s="27">
        <v>85226.14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79"/>
      <c r="W14" s="79"/>
      <c r="X14" s="79"/>
      <c r="Y14" s="79"/>
    </row>
    <row r="15" s="76" customFormat="1" ht="22.5" customHeight="1" spans="1:25">
      <c r="A15" s="22" t="s">
        <v>100</v>
      </c>
      <c r="B15" s="23" t="s">
        <v>87</v>
      </c>
      <c r="C15" s="24" t="s">
        <v>97</v>
      </c>
      <c r="D15" s="25" t="s">
        <v>88</v>
      </c>
      <c r="E15" s="26" t="s">
        <v>101</v>
      </c>
      <c r="F15" s="27">
        <v>61356.84</v>
      </c>
      <c r="G15" s="28">
        <v>61356.84</v>
      </c>
      <c r="H15" s="27">
        <v>61356.84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79"/>
      <c r="W15" s="79"/>
      <c r="X15" s="79"/>
      <c r="Y15" s="7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1"/>
  <sheetViews>
    <sheetView topLeftCell="A4" workbookViewId="0">
      <selection activeCell="E23" sqref="E23"/>
    </sheetView>
  </sheetViews>
  <sheetFormatPr defaultColWidth="10" defaultRowHeight="13.5"/>
  <cols>
    <col min="1" max="1" width="13" style="1" customWidth="1"/>
    <col min="2" max="2" width="33.3833333333333" style="1" customWidth="1"/>
    <col min="3" max="5" width="25.6333333333333" style="54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55"/>
      <c r="D1" s="55"/>
      <c r="E1" s="56" t="s">
        <v>102</v>
      </c>
      <c r="F1" s="2"/>
      <c r="G1" s="2"/>
      <c r="H1" s="2"/>
      <c r="I1" s="2"/>
    </row>
    <row r="2" ht="22.5" customHeight="1" spans="1:5">
      <c r="A2" s="3" t="s">
        <v>103</v>
      </c>
      <c r="B2" s="3"/>
      <c r="C2" s="57"/>
      <c r="D2" s="57"/>
      <c r="E2" s="57"/>
    </row>
    <row r="3" ht="14.25" customHeight="1" spans="1:9">
      <c r="A3" s="2"/>
      <c r="B3" s="2"/>
      <c r="C3" s="55"/>
      <c r="D3" s="55"/>
      <c r="E3" s="56" t="s">
        <v>3</v>
      </c>
      <c r="F3" s="2"/>
      <c r="G3" s="2"/>
      <c r="H3" s="2"/>
      <c r="I3" s="2"/>
    </row>
    <row r="4" ht="14.25" customHeight="1" spans="1:7">
      <c r="A4" s="4" t="s">
        <v>104</v>
      </c>
      <c r="B4" s="4" t="s">
        <v>105</v>
      </c>
      <c r="C4" s="58" t="s">
        <v>61</v>
      </c>
      <c r="D4" s="58"/>
      <c r="E4" s="58"/>
      <c r="F4" s="2"/>
      <c r="G4" s="2"/>
    </row>
    <row r="5" ht="9.75" customHeight="1" spans="1:9">
      <c r="A5" s="4"/>
      <c r="B5" s="4"/>
      <c r="C5" s="58" t="s">
        <v>67</v>
      </c>
      <c r="D5" s="58" t="s">
        <v>106</v>
      </c>
      <c r="E5" s="58" t="s">
        <v>107</v>
      </c>
      <c r="F5" s="2"/>
      <c r="G5" s="2"/>
      <c r="H5" s="2"/>
      <c r="I5" s="2"/>
    </row>
    <row r="6" ht="6" customHeight="1" spans="1:5">
      <c r="A6" s="4"/>
      <c r="B6" s="4"/>
      <c r="C6" s="58"/>
      <c r="D6" s="58"/>
      <c r="E6" s="58"/>
    </row>
    <row r="7" ht="14.25" customHeight="1" spans="1:5">
      <c r="A7" s="4" t="s">
        <v>80</v>
      </c>
      <c r="B7" s="4" t="s">
        <v>80</v>
      </c>
      <c r="C7" s="58">
        <v>1</v>
      </c>
      <c r="D7" s="58">
        <v>2</v>
      </c>
      <c r="E7" s="58">
        <v>3</v>
      </c>
    </row>
    <row r="8" ht="14.25" customHeight="1" spans="1:5">
      <c r="A8" s="7"/>
      <c r="B8" s="4" t="s">
        <v>9</v>
      </c>
      <c r="C8" s="59">
        <f>C10+C22+C36</f>
        <v>82.613376</v>
      </c>
      <c r="D8" s="59">
        <f>D10+D22+D36</f>
        <v>74.090762</v>
      </c>
      <c r="E8" s="59">
        <f>E10+E22+E36</f>
        <v>8.522614</v>
      </c>
    </row>
    <row r="9" ht="14.25" customHeight="1" spans="1:5">
      <c r="A9" s="60" t="s">
        <v>108</v>
      </c>
      <c r="B9" s="61" t="s">
        <v>109</v>
      </c>
      <c r="C9" s="62"/>
      <c r="D9" s="62"/>
      <c r="E9" s="62"/>
    </row>
    <row r="10" s="52" customFormat="1" ht="14.25" customHeight="1" spans="1:5">
      <c r="A10" s="63">
        <v>301</v>
      </c>
      <c r="B10" s="63" t="s">
        <v>68</v>
      </c>
      <c r="C10" s="64">
        <f>SUM(C11:C21)</f>
        <v>62.518762</v>
      </c>
      <c r="D10" s="64">
        <f>SUM(D11:D21)</f>
        <v>62.518762</v>
      </c>
      <c r="E10" s="64">
        <f>SUM(E11:E21)</f>
        <v>0</v>
      </c>
    </row>
    <row r="11" spans="1:5">
      <c r="A11" s="65" t="s">
        <v>110</v>
      </c>
      <c r="B11" s="66" t="s">
        <v>111</v>
      </c>
      <c r="C11" s="67">
        <f t="shared" ref="C11:C21" si="0">SUM(D11:E11)</f>
        <v>23.3244</v>
      </c>
      <c r="D11" s="67">
        <v>23.3244</v>
      </c>
      <c r="E11" s="67">
        <v>0</v>
      </c>
    </row>
    <row r="12" spans="1:5">
      <c r="A12" s="65" t="s">
        <v>112</v>
      </c>
      <c r="B12" s="66" t="s">
        <v>113</v>
      </c>
      <c r="C12" s="67">
        <f t="shared" si="0"/>
        <v>13.2984</v>
      </c>
      <c r="D12" s="67">
        <v>13.2984</v>
      </c>
      <c r="E12" s="67">
        <v>0</v>
      </c>
    </row>
    <row r="13" spans="1:5">
      <c r="A13" s="68">
        <v>30103</v>
      </c>
      <c r="B13" s="66" t="s">
        <v>114</v>
      </c>
      <c r="C13" s="67">
        <f t="shared" si="0"/>
        <v>0</v>
      </c>
      <c r="D13" s="67">
        <v>0</v>
      </c>
      <c r="E13" s="67">
        <v>0</v>
      </c>
    </row>
    <row r="14" spans="1:5">
      <c r="A14" s="68">
        <v>30107</v>
      </c>
      <c r="B14" s="66" t="s">
        <v>115</v>
      </c>
      <c r="C14" s="67">
        <f t="shared" si="0"/>
        <v>3.0996</v>
      </c>
      <c r="D14" s="67">
        <v>3.0996</v>
      </c>
      <c r="E14" s="67">
        <v>0</v>
      </c>
    </row>
    <row r="15" spans="1:5">
      <c r="A15" s="68">
        <v>30108</v>
      </c>
      <c r="B15" s="66" t="s">
        <v>116</v>
      </c>
      <c r="C15" s="67">
        <f t="shared" si="0"/>
        <v>8.180912</v>
      </c>
      <c r="D15" s="67">
        <v>8.180912</v>
      </c>
      <c r="E15" s="67">
        <v>0</v>
      </c>
    </row>
    <row r="16" spans="1:5">
      <c r="A16" s="68">
        <v>30109</v>
      </c>
      <c r="B16" s="66" t="s">
        <v>117</v>
      </c>
      <c r="C16" s="67">
        <f t="shared" si="0"/>
        <v>4.090456</v>
      </c>
      <c r="D16" s="67">
        <v>4.090456</v>
      </c>
      <c r="E16" s="67">
        <v>0</v>
      </c>
    </row>
    <row r="17" spans="1:5">
      <c r="A17" s="68">
        <v>30110</v>
      </c>
      <c r="B17" s="66" t="s">
        <v>118</v>
      </c>
      <c r="C17" s="67">
        <f t="shared" si="0"/>
        <v>3.988194</v>
      </c>
      <c r="D17" s="67">
        <v>3.988194</v>
      </c>
      <c r="E17" s="67">
        <v>0</v>
      </c>
    </row>
    <row r="18" spans="1:5">
      <c r="A18" s="68">
        <v>30111</v>
      </c>
      <c r="B18" s="66" t="s">
        <v>119</v>
      </c>
      <c r="C18" s="67">
        <f t="shared" si="0"/>
        <v>0</v>
      </c>
      <c r="D18" s="67">
        <v>0</v>
      </c>
      <c r="E18" s="67">
        <v>0</v>
      </c>
    </row>
    <row r="19" spans="1:5">
      <c r="A19" s="68">
        <v>30112</v>
      </c>
      <c r="B19" s="66" t="s">
        <v>120</v>
      </c>
      <c r="C19" s="67">
        <f t="shared" si="0"/>
        <v>0.401116</v>
      </c>
      <c r="D19" s="67">
        <v>0.401116</v>
      </c>
      <c r="E19" s="67">
        <v>0</v>
      </c>
    </row>
    <row r="20" spans="1:5">
      <c r="A20" s="68">
        <v>30113</v>
      </c>
      <c r="B20" s="66" t="s">
        <v>121</v>
      </c>
      <c r="C20" s="67">
        <f t="shared" si="0"/>
        <v>6.135684</v>
      </c>
      <c r="D20" s="67">
        <v>6.135684</v>
      </c>
      <c r="E20" s="67">
        <v>0</v>
      </c>
    </row>
    <row r="21" spans="1:5">
      <c r="A21" s="68">
        <v>30199</v>
      </c>
      <c r="B21" s="66" t="s">
        <v>122</v>
      </c>
      <c r="C21" s="67">
        <f t="shared" si="0"/>
        <v>0</v>
      </c>
      <c r="D21" s="67">
        <v>0</v>
      </c>
      <c r="E21" s="67">
        <v>0</v>
      </c>
    </row>
    <row r="22" s="52" customFormat="1" ht="14.25" customHeight="1" spans="1:5">
      <c r="A22" s="63">
        <v>302</v>
      </c>
      <c r="B22" s="63" t="s">
        <v>69</v>
      </c>
      <c r="C22" s="64">
        <f>SUM(C23:C35)</f>
        <v>8.522614</v>
      </c>
      <c r="D22" s="64">
        <f>SUM(D23:D35)</f>
        <v>0</v>
      </c>
      <c r="E22" s="64">
        <f>SUM(E23:E35)</f>
        <v>8.522614</v>
      </c>
    </row>
    <row r="23" spans="1:5">
      <c r="A23" s="68">
        <v>30201</v>
      </c>
      <c r="B23" s="66" t="s">
        <v>123</v>
      </c>
      <c r="C23" s="67">
        <v>0.72</v>
      </c>
      <c r="D23" s="67"/>
      <c r="E23" s="67">
        <v>0.72</v>
      </c>
    </row>
    <row r="24" spans="1:5">
      <c r="A24" s="68">
        <v>30202</v>
      </c>
      <c r="B24" s="66" t="s">
        <v>124</v>
      </c>
      <c r="C24" s="67">
        <v>0.18</v>
      </c>
      <c r="D24" s="67"/>
      <c r="E24" s="67">
        <v>0.18</v>
      </c>
    </row>
    <row r="25" spans="1:5">
      <c r="A25" s="68">
        <v>30205</v>
      </c>
      <c r="B25" s="69" t="s">
        <v>125</v>
      </c>
      <c r="C25" s="67">
        <v>0.12</v>
      </c>
      <c r="D25" s="67"/>
      <c r="E25" s="67">
        <v>0.12</v>
      </c>
    </row>
    <row r="26" spans="1:5">
      <c r="A26" s="68">
        <v>30206</v>
      </c>
      <c r="B26" s="66" t="s">
        <v>126</v>
      </c>
      <c r="C26" s="67">
        <v>0.48</v>
      </c>
      <c r="D26" s="67"/>
      <c r="E26" s="67">
        <v>0.48</v>
      </c>
    </row>
    <row r="27" spans="1:5">
      <c r="A27" s="68">
        <v>30207</v>
      </c>
      <c r="B27" s="66" t="s">
        <v>127</v>
      </c>
      <c r="C27" s="67">
        <v>0.336</v>
      </c>
      <c r="D27" s="67"/>
      <c r="E27" s="67">
        <v>0.336</v>
      </c>
    </row>
    <row r="28" spans="1:5">
      <c r="A28" s="68">
        <v>30211</v>
      </c>
      <c r="B28" s="66" t="s">
        <v>128</v>
      </c>
      <c r="C28" s="67">
        <v>1.98</v>
      </c>
      <c r="D28" s="67"/>
      <c r="E28" s="67">
        <v>1.98</v>
      </c>
    </row>
    <row r="29" spans="1:5">
      <c r="A29" s="68">
        <v>30213</v>
      </c>
      <c r="B29" s="66" t="s">
        <v>129</v>
      </c>
      <c r="C29" s="67">
        <v>0.24</v>
      </c>
      <c r="D29" s="67"/>
      <c r="E29" s="67">
        <v>0.24</v>
      </c>
    </row>
    <row r="30" spans="1:5">
      <c r="A30" s="68">
        <v>30215</v>
      </c>
      <c r="B30" s="66" t="s">
        <v>130</v>
      </c>
      <c r="C30" s="67">
        <v>0.24</v>
      </c>
      <c r="D30" s="67"/>
      <c r="E30" s="67">
        <v>0.24</v>
      </c>
    </row>
    <row r="31" spans="1:5">
      <c r="A31" s="68">
        <v>30216</v>
      </c>
      <c r="B31" s="66" t="s">
        <v>131</v>
      </c>
      <c r="C31" s="67">
        <v>0.36</v>
      </c>
      <c r="D31" s="67"/>
      <c r="E31" s="67">
        <v>0.36</v>
      </c>
    </row>
    <row r="32" spans="1:5">
      <c r="A32" s="68">
        <v>30217</v>
      </c>
      <c r="B32" s="66" t="s">
        <v>132</v>
      </c>
      <c r="C32" s="67">
        <v>0.054</v>
      </c>
      <c r="D32" s="67"/>
      <c r="E32" s="67">
        <v>0.054</v>
      </c>
    </row>
    <row r="33" spans="1:5">
      <c r="A33" s="70" t="s">
        <v>133</v>
      </c>
      <c r="B33" s="66" t="s">
        <v>134</v>
      </c>
      <c r="C33" s="54">
        <v>0.3</v>
      </c>
      <c r="D33" s="67">
        <v>0</v>
      </c>
      <c r="E33" s="54">
        <v>0.3</v>
      </c>
    </row>
    <row r="34" s="53" customFormat="1" spans="1:5">
      <c r="A34" s="71" t="s">
        <v>135</v>
      </c>
      <c r="B34" s="72" t="s">
        <v>136</v>
      </c>
      <c r="C34" s="73">
        <f>SUM(D34:E34)</f>
        <v>1.022614</v>
      </c>
      <c r="D34" s="73">
        <v>0</v>
      </c>
      <c r="E34" s="73">
        <v>1.022614</v>
      </c>
    </row>
    <row r="35" spans="1:5">
      <c r="A35" s="68">
        <v>30299</v>
      </c>
      <c r="B35" s="66" t="s">
        <v>137</v>
      </c>
      <c r="C35" s="67">
        <f>2.4+0.09</f>
        <v>2.49</v>
      </c>
      <c r="D35" s="67">
        <v>0</v>
      </c>
      <c r="E35" s="67">
        <f>2.4+0.09</f>
        <v>2.49</v>
      </c>
    </row>
    <row r="36" s="52" customFormat="1" ht="14.25" customHeight="1" spans="1:5">
      <c r="A36" s="63">
        <v>303</v>
      </c>
      <c r="B36" s="63" t="s">
        <v>70</v>
      </c>
      <c r="C36" s="64">
        <f>SUM(C37:C40)</f>
        <v>11.572</v>
      </c>
      <c r="D36" s="64">
        <f>SUM(D37:D40)</f>
        <v>11.572</v>
      </c>
      <c r="E36" s="64">
        <f>SUM(E37:E40)</f>
        <v>0</v>
      </c>
    </row>
    <row r="37" spans="1:5">
      <c r="A37" s="70" t="s">
        <v>138</v>
      </c>
      <c r="B37" s="74" t="s">
        <v>139</v>
      </c>
      <c r="C37" s="67">
        <f t="shared" ref="C37:C40" si="1">SUM(D37:E37)</f>
        <v>0.16</v>
      </c>
      <c r="D37" s="67">
        <v>0.16</v>
      </c>
      <c r="E37" s="67">
        <v>0</v>
      </c>
    </row>
    <row r="38" spans="1:5">
      <c r="A38" s="70" t="s">
        <v>140</v>
      </c>
      <c r="B38" s="74" t="s">
        <v>141</v>
      </c>
      <c r="C38" s="67">
        <f t="shared" si="1"/>
        <v>1.584</v>
      </c>
      <c r="D38" s="67">
        <v>1.584</v>
      </c>
      <c r="E38" s="67">
        <v>0</v>
      </c>
    </row>
    <row r="39" spans="1:5">
      <c r="A39" s="70" t="s">
        <v>142</v>
      </c>
      <c r="B39" s="74" t="s">
        <v>143</v>
      </c>
      <c r="C39" s="67">
        <f t="shared" si="1"/>
        <v>9.828</v>
      </c>
      <c r="D39" s="67">
        <v>9.828</v>
      </c>
      <c r="E39" s="67">
        <v>0</v>
      </c>
    </row>
    <row r="40" spans="1:5">
      <c r="A40" s="70" t="s">
        <v>144</v>
      </c>
      <c r="B40" s="74" t="s">
        <v>145</v>
      </c>
      <c r="C40" s="67">
        <f t="shared" si="1"/>
        <v>0</v>
      </c>
      <c r="D40" s="67">
        <v>0</v>
      </c>
      <c r="E40" s="67">
        <v>0</v>
      </c>
    </row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B7" sqref="B7:C7"/>
    </sheetView>
  </sheetViews>
  <sheetFormatPr defaultColWidth="10" defaultRowHeight="13.5" outlineLevelCol="2"/>
  <cols>
    <col min="1" max="1" width="44.1333333333333" style="34" customWidth="1"/>
    <col min="2" max="2" width="29.3833333333333" style="34" customWidth="1"/>
    <col min="3" max="3" width="29.8833333333333" style="34" customWidth="1"/>
    <col min="4" max="4" width="9.75" style="34" customWidth="1"/>
    <col min="5" max="16384" width="10" style="34"/>
  </cols>
  <sheetData>
    <row r="1" ht="14.25" customHeight="1" spans="1:3">
      <c r="A1" s="35"/>
      <c r="B1" s="35"/>
      <c r="C1" s="42" t="s">
        <v>146</v>
      </c>
    </row>
    <row r="2" ht="29.45" customHeight="1" spans="1:3">
      <c r="A2" s="36" t="s">
        <v>147</v>
      </c>
      <c r="B2" s="36"/>
      <c r="C2" s="36"/>
    </row>
    <row r="3" ht="14.25" customHeight="1" spans="1:3">
      <c r="A3" s="35"/>
      <c r="B3" s="35"/>
      <c r="C3" s="42" t="s">
        <v>3</v>
      </c>
    </row>
    <row r="4" ht="31.7" customHeight="1" spans="1:3">
      <c r="A4" s="46" t="s">
        <v>148</v>
      </c>
      <c r="B4" s="46" t="s">
        <v>149</v>
      </c>
      <c r="C4" s="46" t="s">
        <v>150</v>
      </c>
    </row>
    <row r="5" ht="17.1" customHeight="1" spans="1:3">
      <c r="A5" s="46" t="s">
        <v>80</v>
      </c>
      <c r="B5" s="47">
        <v>1</v>
      </c>
      <c r="C5" s="47">
        <v>2</v>
      </c>
    </row>
    <row r="6" ht="17.1" customHeight="1" spans="1:3">
      <c r="A6" s="46" t="s">
        <v>9</v>
      </c>
      <c r="B6" s="48">
        <f>B9+B10+B13+B14</f>
        <v>9540</v>
      </c>
      <c r="C6" s="48">
        <f>C9+C10+C13+C14</f>
        <v>9540</v>
      </c>
    </row>
    <row r="7" ht="17.1" customHeight="1" spans="1:3">
      <c r="A7" s="47" t="s">
        <v>151</v>
      </c>
      <c r="B7" s="48">
        <f>SUM(B8:B10)</f>
        <v>3540</v>
      </c>
      <c r="C7" s="48">
        <f>SUM(C8:C10)</f>
        <v>3540</v>
      </c>
    </row>
    <row r="8" ht="17.1" customHeight="1" spans="1:3">
      <c r="A8" s="47" t="s">
        <v>152</v>
      </c>
      <c r="B8" s="48"/>
      <c r="C8" s="48"/>
    </row>
    <row r="9" ht="17.1" customHeight="1" spans="1:3">
      <c r="A9" s="47" t="s">
        <v>153</v>
      </c>
      <c r="B9" s="48">
        <v>540</v>
      </c>
      <c r="C9" s="48">
        <v>540</v>
      </c>
    </row>
    <row r="10" ht="17.1" customHeight="1" spans="1:3">
      <c r="A10" s="47" t="s">
        <v>154</v>
      </c>
      <c r="B10" s="48">
        <v>3000</v>
      </c>
      <c r="C10" s="48">
        <v>3000</v>
      </c>
    </row>
    <row r="11" ht="17.1" customHeight="1" spans="1:3">
      <c r="A11" s="47" t="s">
        <v>155</v>
      </c>
      <c r="B11" s="48">
        <v>3000</v>
      </c>
      <c r="C11" s="48">
        <v>3000</v>
      </c>
    </row>
    <row r="12" ht="17.1" customHeight="1" spans="1:3">
      <c r="A12" s="47" t="s">
        <v>156</v>
      </c>
      <c r="B12" s="48"/>
      <c r="C12" s="48"/>
    </row>
    <row r="13" ht="17.1" customHeight="1" spans="1:3">
      <c r="A13" s="47" t="s">
        <v>157</v>
      </c>
      <c r="B13" s="48">
        <v>2400</v>
      </c>
      <c r="C13" s="48">
        <v>2400</v>
      </c>
    </row>
    <row r="14" ht="17.1" customHeight="1" spans="1:3">
      <c r="A14" s="47" t="s">
        <v>158</v>
      </c>
      <c r="B14" s="48">
        <v>3600</v>
      </c>
      <c r="C14" s="48">
        <v>3600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topLeftCell="A25" workbookViewId="0">
      <selection activeCell="F13" sqref="F13"/>
    </sheetView>
  </sheetViews>
  <sheetFormatPr defaultColWidth="10" defaultRowHeight="13.5" outlineLevelCol="5"/>
  <cols>
    <col min="1" max="1" width="33.8833333333333" style="34" customWidth="1"/>
    <col min="2" max="2" width="15" style="34" customWidth="1"/>
    <col min="3" max="3" width="31" style="34" customWidth="1"/>
    <col min="4" max="4" width="13.775" style="34" customWidth="1"/>
    <col min="5" max="5" width="30.8833333333333" style="34" customWidth="1"/>
    <col min="6" max="6" width="12.8916666666667" style="34" customWidth="1"/>
    <col min="7" max="7" width="9.75" style="34" customWidth="1"/>
    <col min="8" max="16384" width="10" style="34"/>
  </cols>
  <sheetData>
    <row r="1" ht="14.25" customHeight="1" spans="1:6">
      <c r="A1" s="35"/>
      <c r="B1" s="35"/>
      <c r="C1" s="35"/>
      <c r="D1" s="35"/>
      <c r="E1" s="35"/>
      <c r="F1" s="42" t="s">
        <v>159</v>
      </c>
    </row>
    <row r="2" ht="18" customHeight="1" spans="1:6">
      <c r="A2" s="36" t="s">
        <v>160</v>
      </c>
      <c r="B2" s="36"/>
      <c r="C2" s="36"/>
      <c r="D2" s="36"/>
      <c r="E2" s="36"/>
      <c r="F2" s="36"/>
    </row>
    <row r="3" ht="17.1" customHeight="1" spans="1:6">
      <c r="A3" s="35"/>
      <c r="B3" s="35"/>
      <c r="C3" s="35"/>
      <c r="D3" s="35"/>
      <c r="E3" s="35"/>
      <c r="F3" s="42" t="s">
        <v>3</v>
      </c>
    </row>
    <row r="4" ht="17.1" customHeight="1" spans="1:6">
      <c r="A4" s="46" t="s">
        <v>161</v>
      </c>
      <c r="B4" s="46"/>
      <c r="C4" s="46" t="s">
        <v>162</v>
      </c>
      <c r="D4" s="46"/>
      <c r="E4" s="46"/>
      <c r="F4" s="46"/>
    </row>
    <row r="5" ht="17.1" customHeight="1" spans="1:6">
      <c r="A5" s="46" t="s">
        <v>163</v>
      </c>
      <c r="B5" s="46" t="s">
        <v>164</v>
      </c>
      <c r="C5" s="46" t="s">
        <v>165</v>
      </c>
      <c r="D5" s="46" t="s">
        <v>164</v>
      </c>
      <c r="E5" s="46" t="s">
        <v>165</v>
      </c>
      <c r="F5" s="46" t="s">
        <v>164</v>
      </c>
    </row>
    <row r="6" ht="17.1" customHeight="1" spans="1:6">
      <c r="A6" s="47" t="s">
        <v>166</v>
      </c>
      <c r="B6" s="48">
        <f>B7+B8</f>
        <v>826133.76</v>
      </c>
      <c r="C6" s="47" t="s">
        <v>167</v>
      </c>
      <c r="D6" s="48"/>
      <c r="E6" s="49" t="s">
        <v>168</v>
      </c>
      <c r="F6" s="48">
        <f>SUM(F7:F10)</f>
        <v>826133.76</v>
      </c>
    </row>
    <row r="7" ht="17.1" customHeight="1" spans="1:6">
      <c r="A7" s="47" t="s">
        <v>169</v>
      </c>
      <c r="B7" s="50">
        <v>826133.76</v>
      </c>
      <c r="C7" s="47" t="s">
        <v>170</v>
      </c>
      <c r="D7" s="48"/>
      <c r="E7" s="49" t="s">
        <v>171</v>
      </c>
      <c r="F7" s="50">
        <v>723467.62</v>
      </c>
    </row>
    <row r="8" ht="17.1" customHeight="1" spans="1:6">
      <c r="A8" s="47" t="s">
        <v>172</v>
      </c>
      <c r="B8" s="48">
        <f>SUM(B9:B14)</f>
        <v>0</v>
      </c>
      <c r="C8" s="47" t="s">
        <v>173</v>
      </c>
      <c r="D8" s="48"/>
      <c r="E8" s="49" t="s">
        <v>174</v>
      </c>
      <c r="F8" s="50">
        <v>85226.14</v>
      </c>
    </row>
    <row r="9" ht="17.1" customHeight="1" spans="1:6">
      <c r="A9" s="47" t="s">
        <v>175</v>
      </c>
      <c r="B9" s="48"/>
      <c r="C9" s="47" t="s">
        <v>176</v>
      </c>
      <c r="D9" s="48"/>
      <c r="E9" s="49" t="s">
        <v>177</v>
      </c>
      <c r="F9" s="50">
        <v>17440</v>
      </c>
    </row>
    <row r="10" ht="17.1" customHeight="1" spans="1:6">
      <c r="A10" s="47" t="s">
        <v>178</v>
      </c>
      <c r="B10" s="48"/>
      <c r="C10" s="47" t="s">
        <v>179</v>
      </c>
      <c r="D10" s="48"/>
      <c r="E10" s="49" t="s">
        <v>180</v>
      </c>
      <c r="F10" s="48"/>
    </row>
    <row r="11" ht="17.1" customHeight="1" spans="1:6">
      <c r="A11" s="47" t="s">
        <v>181</v>
      </c>
      <c r="B11" s="48"/>
      <c r="C11" s="47" t="s">
        <v>182</v>
      </c>
      <c r="D11" s="48"/>
      <c r="E11" s="49" t="s">
        <v>183</v>
      </c>
      <c r="F11" s="48">
        <f>SUM(F12:F21)</f>
        <v>0</v>
      </c>
    </row>
    <row r="12" ht="17.1" customHeight="1" spans="1:6">
      <c r="A12" s="47" t="s">
        <v>184</v>
      </c>
      <c r="B12" s="48"/>
      <c r="C12" s="47" t="s">
        <v>185</v>
      </c>
      <c r="D12" s="48"/>
      <c r="E12" s="49" t="s">
        <v>171</v>
      </c>
      <c r="F12" s="48"/>
    </row>
    <row r="13" ht="17.1" customHeight="1" spans="1:6">
      <c r="A13" s="47" t="s">
        <v>186</v>
      </c>
      <c r="B13" s="48"/>
      <c r="C13" s="47" t="s">
        <v>187</v>
      </c>
      <c r="D13" s="50">
        <v>140153.68</v>
      </c>
      <c r="E13" s="49" t="s">
        <v>174</v>
      </c>
      <c r="F13" s="48"/>
    </row>
    <row r="14" ht="17.1" customHeight="1" spans="1:6">
      <c r="A14" s="47" t="s">
        <v>188</v>
      </c>
      <c r="B14" s="48"/>
      <c r="C14" s="47" t="s">
        <v>189</v>
      </c>
      <c r="D14" s="50">
        <v>40313.94</v>
      </c>
      <c r="E14" s="49" t="s">
        <v>177</v>
      </c>
      <c r="F14" s="48"/>
    </row>
    <row r="15" ht="17.1" customHeight="1" spans="1:6">
      <c r="A15" s="47" t="s">
        <v>190</v>
      </c>
      <c r="B15" s="48"/>
      <c r="C15" s="47" t="s">
        <v>191</v>
      </c>
      <c r="D15" s="48"/>
      <c r="E15" s="49" t="s">
        <v>192</v>
      </c>
      <c r="F15" s="48"/>
    </row>
    <row r="16" ht="17.1" customHeight="1" spans="1:6">
      <c r="A16" s="47" t="s">
        <v>193</v>
      </c>
      <c r="B16" s="48"/>
      <c r="C16" s="47" t="s">
        <v>194</v>
      </c>
      <c r="D16" s="48"/>
      <c r="E16" s="49" t="s">
        <v>195</v>
      </c>
      <c r="F16" s="48"/>
    </row>
    <row r="17" ht="17.1" customHeight="1" spans="1:6">
      <c r="A17" s="47" t="s">
        <v>196</v>
      </c>
      <c r="B17" s="48">
        <f>SUM(B18:B19)</f>
        <v>0</v>
      </c>
      <c r="C17" s="47" t="s">
        <v>197</v>
      </c>
      <c r="D17" s="50">
        <v>584309.3</v>
      </c>
      <c r="E17" s="49" t="s">
        <v>198</v>
      </c>
      <c r="F17" s="48"/>
    </row>
    <row r="18" ht="17.1" customHeight="1" spans="1:6">
      <c r="A18" s="47" t="s">
        <v>199</v>
      </c>
      <c r="B18" s="48"/>
      <c r="C18" s="47" t="s">
        <v>200</v>
      </c>
      <c r="D18" s="48"/>
      <c r="E18" s="49" t="s">
        <v>201</v>
      </c>
      <c r="F18" s="48"/>
    </row>
    <row r="19" ht="17.1" customHeight="1" spans="1:6">
      <c r="A19" s="47" t="s">
        <v>202</v>
      </c>
      <c r="B19" s="48"/>
      <c r="C19" s="47" t="s">
        <v>203</v>
      </c>
      <c r="D19" s="48"/>
      <c r="E19" s="49" t="s">
        <v>204</v>
      </c>
      <c r="F19" s="48"/>
    </row>
    <row r="20" ht="17.1" customHeight="1" spans="1:6">
      <c r="A20" s="47" t="s">
        <v>205</v>
      </c>
      <c r="B20" s="48">
        <f>SUM(B21:B23)</f>
        <v>0</v>
      </c>
      <c r="C20" s="47" t="s">
        <v>206</v>
      </c>
      <c r="D20" s="48"/>
      <c r="E20" s="49" t="s">
        <v>207</v>
      </c>
      <c r="F20" s="48"/>
    </row>
    <row r="21" ht="17.1" customHeight="1" spans="1:6">
      <c r="A21" s="47" t="s">
        <v>208</v>
      </c>
      <c r="B21" s="48"/>
      <c r="C21" s="47" t="s">
        <v>209</v>
      </c>
      <c r="D21" s="48"/>
      <c r="E21" s="49" t="s">
        <v>210</v>
      </c>
      <c r="F21" s="48"/>
    </row>
    <row r="22" ht="17.1" customHeight="1" spans="1:6">
      <c r="A22" s="47" t="s">
        <v>211</v>
      </c>
      <c r="B22" s="48"/>
      <c r="C22" s="47" t="s">
        <v>212</v>
      </c>
      <c r="D22" s="48"/>
      <c r="E22" s="49"/>
      <c r="F22" s="48"/>
    </row>
    <row r="23" ht="17.1" customHeight="1" spans="1:6">
      <c r="A23" s="47" t="s">
        <v>213</v>
      </c>
      <c r="B23" s="48"/>
      <c r="C23" s="47" t="s">
        <v>214</v>
      </c>
      <c r="D23" s="48"/>
      <c r="E23" s="49"/>
      <c r="F23" s="48"/>
    </row>
    <row r="24" ht="17.1" customHeight="1" spans="1:6">
      <c r="A24" s="47"/>
      <c r="B24" s="48"/>
      <c r="C24" s="47" t="s">
        <v>215</v>
      </c>
      <c r="D24" s="50">
        <v>61356.84</v>
      </c>
      <c r="E24" s="49"/>
      <c r="F24" s="48"/>
    </row>
    <row r="25" ht="17.1" customHeight="1" spans="1:6">
      <c r="A25" s="47"/>
      <c r="B25" s="48"/>
      <c r="C25" s="47" t="s">
        <v>216</v>
      </c>
      <c r="D25" s="48"/>
      <c r="E25" s="49"/>
      <c r="F25" s="48"/>
    </row>
    <row r="26" ht="17.1" customHeight="1" spans="1:6">
      <c r="A26" s="47"/>
      <c r="B26" s="47"/>
      <c r="C26" s="47" t="s">
        <v>217</v>
      </c>
      <c r="D26" s="48"/>
      <c r="E26" s="47"/>
      <c r="F26" s="47"/>
    </row>
    <row r="27" ht="17.1" customHeight="1" spans="1:6">
      <c r="A27" s="47"/>
      <c r="B27" s="48"/>
      <c r="C27" s="47" t="s">
        <v>218</v>
      </c>
      <c r="D27" s="48"/>
      <c r="E27" s="49"/>
      <c r="F27" s="48"/>
    </row>
    <row r="28" ht="17.1" customHeight="1" spans="1:6">
      <c r="A28" s="47"/>
      <c r="B28" s="48"/>
      <c r="C28" s="47" t="s">
        <v>219</v>
      </c>
      <c r="D28" s="48"/>
      <c r="E28" s="49"/>
      <c r="F28" s="48"/>
    </row>
    <row r="29" ht="17.1" customHeight="1" spans="1:6">
      <c r="A29" s="47"/>
      <c r="B29" s="48"/>
      <c r="C29" s="47" t="s">
        <v>220</v>
      </c>
      <c r="D29" s="48"/>
      <c r="E29" s="49"/>
      <c r="F29" s="48"/>
    </row>
    <row r="30" ht="17.1" customHeight="1" spans="1:6">
      <c r="A30" s="47"/>
      <c r="B30" s="48"/>
      <c r="C30" s="47" t="s">
        <v>221</v>
      </c>
      <c r="D30" s="48"/>
      <c r="E30" s="49"/>
      <c r="F30" s="48"/>
    </row>
    <row r="31" ht="17.1" customHeight="1" spans="1:6">
      <c r="A31" s="47"/>
      <c r="B31" s="48"/>
      <c r="C31" s="47" t="s">
        <v>222</v>
      </c>
      <c r="D31" s="48"/>
      <c r="E31" s="49"/>
      <c r="F31" s="48"/>
    </row>
    <row r="32" ht="17.1" customHeight="1" spans="1:6">
      <c r="A32" s="47"/>
      <c r="B32" s="48"/>
      <c r="C32" s="47" t="s">
        <v>223</v>
      </c>
      <c r="D32" s="48"/>
      <c r="E32" s="49"/>
      <c r="F32" s="48"/>
    </row>
    <row r="33" ht="17.1" customHeight="1" spans="1:6">
      <c r="A33" s="47"/>
      <c r="B33" s="48"/>
      <c r="C33" s="47" t="s">
        <v>224</v>
      </c>
      <c r="D33" s="48"/>
      <c r="E33" s="49"/>
      <c r="F33" s="48"/>
    </row>
    <row r="34" ht="17.1" customHeight="1" spans="1:6">
      <c r="A34" s="47"/>
      <c r="B34" s="48"/>
      <c r="C34" s="47"/>
      <c r="D34" s="48"/>
      <c r="E34" s="49"/>
      <c r="F34" s="48"/>
    </row>
    <row r="35" ht="17.1" customHeight="1" spans="1:6">
      <c r="A35" s="51" t="s">
        <v>45</v>
      </c>
      <c r="B35" s="48">
        <f>SUM(B6+B15+B16+B17+B20)</f>
        <v>826133.76</v>
      </c>
      <c r="C35" s="51" t="s">
        <v>46</v>
      </c>
      <c r="D35" s="48">
        <f>SUM(D6:D33)</f>
        <v>826133.76</v>
      </c>
      <c r="E35" s="51" t="s">
        <v>46</v>
      </c>
      <c r="F35" s="48">
        <f>F6+F11</f>
        <v>826133.76</v>
      </c>
    </row>
    <row r="36" ht="17.1" customHeight="1" spans="1:6">
      <c r="A36" s="47" t="s">
        <v>225</v>
      </c>
      <c r="B36" s="48">
        <f>SUM(B37:B41)</f>
        <v>0</v>
      </c>
      <c r="C36" s="47" t="s">
        <v>226</v>
      </c>
      <c r="D36" s="48"/>
      <c r="E36" s="49" t="s">
        <v>227</v>
      </c>
      <c r="F36" s="48">
        <f>SUM(F37:F38)</f>
        <v>0</v>
      </c>
    </row>
    <row r="37" ht="17.1" customHeight="1" spans="1:6">
      <c r="A37" s="47" t="s">
        <v>228</v>
      </c>
      <c r="B37" s="48"/>
      <c r="C37" s="47"/>
      <c r="D37" s="48"/>
      <c r="E37" s="49" t="s">
        <v>229</v>
      </c>
      <c r="F37" s="48"/>
    </row>
    <row r="38" ht="17.1" customHeight="1" spans="1:6">
      <c r="A38" s="47" t="s">
        <v>230</v>
      </c>
      <c r="B38" s="48"/>
      <c r="C38" s="47"/>
      <c r="D38" s="48"/>
      <c r="E38" s="49" t="s">
        <v>231</v>
      </c>
      <c r="F38" s="48"/>
    </row>
    <row r="39" ht="17.1" customHeight="1" spans="1:6">
      <c r="A39" s="47" t="s">
        <v>232</v>
      </c>
      <c r="B39" s="48"/>
      <c r="C39" s="47"/>
      <c r="D39" s="48"/>
      <c r="E39" s="49" t="s">
        <v>233</v>
      </c>
      <c r="F39" s="48"/>
    </row>
    <row r="40" ht="27.2" customHeight="1" spans="1:6">
      <c r="A40" s="47" t="s">
        <v>234</v>
      </c>
      <c r="B40" s="48"/>
      <c r="C40" s="47"/>
      <c r="D40" s="48"/>
      <c r="E40" s="49"/>
      <c r="F40" s="48"/>
    </row>
    <row r="41" ht="27.2" customHeight="1" spans="1:6">
      <c r="A41" s="47" t="s">
        <v>235</v>
      </c>
      <c r="B41" s="48"/>
      <c r="C41" s="47"/>
      <c r="D41" s="48"/>
      <c r="E41" s="49"/>
      <c r="F41" s="48"/>
    </row>
    <row r="42" ht="17.1" customHeight="1" spans="1:6">
      <c r="A42" s="47"/>
      <c r="B42" s="48"/>
      <c r="C42" s="47"/>
      <c r="D42" s="48"/>
      <c r="E42" s="49"/>
      <c r="F42" s="48"/>
    </row>
    <row r="43" ht="17.1" customHeight="1" spans="1:6">
      <c r="A43" s="47"/>
      <c r="B43" s="48"/>
      <c r="C43" s="47"/>
      <c r="D43" s="48"/>
      <c r="E43" s="49"/>
      <c r="F43" s="48"/>
    </row>
    <row r="44" ht="17.1" customHeight="1" spans="1:6">
      <c r="A44" s="51" t="s">
        <v>236</v>
      </c>
      <c r="B44" s="48">
        <f>B35+B36</f>
        <v>826133.76</v>
      </c>
      <c r="C44" s="51" t="s">
        <v>237</v>
      </c>
      <c r="D44" s="48">
        <f>D35+D36</f>
        <v>826133.76</v>
      </c>
      <c r="E44" s="51" t="s">
        <v>237</v>
      </c>
      <c r="F44" s="48">
        <f>F35+F36</f>
        <v>826133.76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A1" sqref="$A1:$XFD1048576"/>
    </sheetView>
  </sheetViews>
  <sheetFormatPr defaultColWidth="10" defaultRowHeight="13.5"/>
  <cols>
    <col min="1" max="3" width="3" style="34" customWidth="1"/>
    <col min="4" max="4" width="7.5" style="34" customWidth="1"/>
    <col min="5" max="5" width="25.75" style="34" customWidth="1"/>
    <col min="6" max="8" width="10.5583333333333" style="34" customWidth="1"/>
    <col min="9" max="9" width="5.88333333333333" style="34" customWidth="1"/>
    <col min="10" max="10" width="6.25" style="34" customWidth="1"/>
    <col min="11" max="11" width="4.88333333333333" style="34" customWidth="1"/>
    <col min="12" max="12" width="3.5" style="34" customWidth="1"/>
    <col min="13" max="13" width="5" style="34" customWidth="1"/>
    <col min="14" max="14" width="3" style="34" customWidth="1"/>
    <col min="15" max="15" width="5.38333333333333" style="34" customWidth="1"/>
    <col min="16" max="16" width="3.13333333333333" style="34" customWidth="1"/>
    <col min="17" max="17" width="2.75" style="34" customWidth="1"/>
    <col min="18" max="18" width="3.38333333333333" style="34" customWidth="1"/>
    <col min="19" max="19" width="3.75" style="34" customWidth="1"/>
    <col min="20" max="21" width="3" style="34" customWidth="1"/>
    <col min="22" max="22" width="3.5" style="34" customWidth="1"/>
    <col min="23" max="23" width="2.25" style="34" customWidth="1"/>
    <col min="24" max="24" width="2.88333333333333" style="34" customWidth="1"/>
    <col min="25" max="25" width="2.75" style="34" customWidth="1"/>
    <col min="26" max="26" width="4.13333333333333" style="34" customWidth="1"/>
    <col min="27" max="27" width="4.38333333333333" style="34" customWidth="1"/>
    <col min="28" max="28" width="4.25" style="34" customWidth="1"/>
    <col min="29" max="29" width="6" style="34" customWidth="1"/>
    <col min="30" max="30" width="5.88333333333333" style="34" customWidth="1"/>
    <col min="31" max="31" width="9.75" style="34" customWidth="1"/>
    <col min="32" max="16384" width="10" style="34"/>
  </cols>
  <sheetData>
    <row r="1" ht="12" customHeight="1" spans="1:30">
      <c r="A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42" t="s">
        <v>238</v>
      </c>
      <c r="AD1" s="43"/>
    </row>
    <row r="2" ht="26.45" customHeight="1" spans="4:30">
      <c r="D2" s="36" t="s">
        <v>239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ht="14.25" customHeight="1" spans="4:30"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44" t="s">
        <v>3</v>
      </c>
      <c r="AD3" s="45"/>
    </row>
    <row r="4" ht="14.25" customHeight="1" spans="1:30">
      <c r="A4" s="37" t="s">
        <v>57</v>
      </c>
      <c r="B4" s="37"/>
      <c r="C4" s="37"/>
      <c r="D4" s="37" t="s">
        <v>240</v>
      </c>
      <c r="E4" s="37" t="s">
        <v>241</v>
      </c>
      <c r="F4" s="37" t="s">
        <v>242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ht="36.75" customHeight="1" spans="1:30">
      <c r="A5" s="37" t="s">
        <v>64</v>
      </c>
      <c r="B5" s="37" t="s">
        <v>65</v>
      </c>
      <c r="C5" s="37" t="s">
        <v>66</v>
      </c>
      <c r="D5" s="37"/>
      <c r="E5" s="37"/>
      <c r="F5" s="37" t="s">
        <v>60</v>
      </c>
      <c r="G5" s="37" t="s">
        <v>243</v>
      </c>
      <c r="H5" s="37"/>
      <c r="I5" s="37"/>
      <c r="J5" s="37"/>
      <c r="K5" s="37"/>
      <c r="L5" s="37"/>
      <c r="M5" s="37"/>
      <c r="N5" s="37"/>
      <c r="O5" s="37"/>
      <c r="P5" s="37" t="s">
        <v>244</v>
      </c>
      <c r="Q5" s="37" t="s">
        <v>245</v>
      </c>
      <c r="R5" s="37" t="s">
        <v>246</v>
      </c>
      <c r="S5" s="37"/>
      <c r="T5" s="37"/>
      <c r="U5" s="37" t="s">
        <v>247</v>
      </c>
      <c r="V5" s="37"/>
      <c r="W5" s="37"/>
      <c r="X5" s="37"/>
      <c r="Y5" s="37" t="s">
        <v>248</v>
      </c>
      <c r="Z5" s="37"/>
      <c r="AA5" s="37"/>
      <c r="AB5" s="37"/>
      <c r="AC5" s="37"/>
      <c r="AD5" s="37"/>
    </row>
    <row r="6" ht="14.25" customHeight="1" spans="1:30">
      <c r="A6" s="37"/>
      <c r="B6" s="37"/>
      <c r="C6" s="37"/>
      <c r="D6" s="37"/>
      <c r="E6" s="37"/>
      <c r="F6" s="37"/>
      <c r="G6" s="37" t="s">
        <v>9</v>
      </c>
      <c r="H6" s="37" t="s">
        <v>249</v>
      </c>
      <c r="I6" s="37" t="s">
        <v>250</v>
      </c>
      <c r="J6" s="37"/>
      <c r="K6" s="37"/>
      <c r="L6" s="37"/>
      <c r="M6" s="37"/>
      <c r="N6" s="37"/>
      <c r="O6" s="37"/>
      <c r="P6" s="37"/>
      <c r="Q6" s="37"/>
      <c r="R6" s="37" t="s">
        <v>67</v>
      </c>
      <c r="S6" s="37" t="s">
        <v>251</v>
      </c>
      <c r="T6" s="37" t="s">
        <v>252</v>
      </c>
      <c r="U6" s="37" t="s">
        <v>67</v>
      </c>
      <c r="V6" s="37" t="s">
        <v>253</v>
      </c>
      <c r="W6" s="37" t="s">
        <v>254</v>
      </c>
      <c r="X6" s="37" t="s">
        <v>252</v>
      </c>
      <c r="Y6" s="37" t="s">
        <v>67</v>
      </c>
      <c r="Z6" s="37" t="s">
        <v>255</v>
      </c>
      <c r="AA6" s="37" t="s">
        <v>256</v>
      </c>
      <c r="AB6" s="37" t="s">
        <v>257</v>
      </c>
      <c r="AC6" s="37" t="s">
        <v>258</v>
      </c>
      <c r="AD6" s="37" t="s">
        <v>259</v>
      </c>
    </row>
    <row r="7" ht="87.75" customHeight="1" spans="1:30">
      <c r="A7" s="37"/>
      <c r="B7" s="37"/>
      <c r="C7" s="37"/>
      <c r="D7" s="37"/>
      <c r="E7" s="37"/>
      <c r="F7" s="37"/>
      <c r="G7" s="37"/>
      <c r="H7" s="37"/>
      <c r="I7" s="37" t="s">
        <v>67</v>
      </c>
      <c r="J7" s="37" t="s">
        <v>260</v>
      </c>
      <c r="K7" s="37" t="s">
        <v>261</v>
      </c>
      <c r="L7" s="37" t="s">
        <v>262</v>
      </c>
      <c r="M7" s="37" t="s">
        <v>263</v>
      </c>
      <c r="N7" s="37" t="s">
        <v>264</v>
      </c>
      <c r="O7" s="37" t="s">
        <v>265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ht="14.25" customHeight="1" spans="1:30">
      <c r="A8" s="37" t="s">
        <v>80</v>
      </c>
      <c r="B8" s="37" t="s">
        <v>80</v>
      </c>
      <c r="C8" s="37" t="s">
        <v>80</v>
      </c>
      <c r="D8" s="37" t="s">
        <v>80</v>
      </c>
      <c r="E8" s="37" t="s">
        <v>80</v>
      </c>
      <c r="F8" s="37">
        <v>1</v>
      </c>
      <c r="G8" s="37">
        <v>2</v>
      </c>
      <c r="H8" s="37">
        <v>3</v>
      </c>
      <c r="I8" s="37">
        <v>4</v>
      </c>
      <c r="J8" s="37">
        <v>5</v>
      </c>
      <c r="K8" s="37">
        <v>6</v>
      </c>
      <c r="L8" s="37">
        <v>7</v>
      </c>
      <c r="M8" s="37">
        <v>8</v>
      </c>
      <c r="N8" s="37">
        <v>9</v>
      </c>
      <c r="O8" s="37">
        <v>10</v>
      </c>
      <c r="P8" s="37">
        <v>11</v>
      </c>
      <c r="Q8" s="37">
        <v>12</v>
      </c>
      <c r="R8" s="37">
        <v>13</v>
      </c>
      <c r="S8" s="37">
        <v>14</v>
      </c>
      <c r="T8" s="37">
        <v>15</v>
      </c>
      <c r="U8" s="37">
        <v>16</v>
      </c>
      <c r="V8" s="37">
        <v>17</v>
      </c>
      <c r="W8" s="37">
        <v>18</v>
      </c>
      <c r="X8" s="37">
        <v>19</v>
      </c>
      <c r="Y8" s="37">
        <v>20</v>
      </c>
      <c r="Z8" s="37">
        <v>21</v>
      </c>
      <c r="AA8" s="37">
        <v>22</v>
      </c>
      <c r="AB8" s="37">
        <v>23</v>
      </c>
      <c r="AC8" s="37">
        <v>24</v>
      </c>
      <c r="AD8" s="37">
        <v>25</v>
      </c>
    </row>
    <row r="9" s="18" customFormat="1" ht="14.25" customHeight="1" spans="1:30">
      <c r="A9" s="38"/>
      <c r="B9" s="38"/>
      <c r="C9" s="38"/>
      <c r="D9" s="38"/>
      <c r="E9" s="38" t="s">
        <v>9</v>
      </c>
      <c r="F9" s="27">
        <v>826133.76</v>
      </c>
      <c r="G9" s="27">
        <v>826133.76</v>
      </c>
      <c r="H9" s="27">
        <v>826133.76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14.25" customHeight="1" spans="1:30">
      <c r="A10" s="38"/>
      <c r="B10" s="38"/>
      <c r="C10" s="38"/>
      <c r="D10" s="38" t="s">
        <v>81</v>
      </c>
      <c r="E10" s="38" t="s">
        <v>82</v>
      </c>
      <c r="F10" s="27">
        <v>826133.76</v>
      </c>
      <c r="G10" s="27">
        <v>826133.76</v>
      </c>
      <c r="H10" s="27">
        <v>826133.76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/>
      <c r="B11" s="38"/>
      <c r="C11" s="38"/>
      <c r="D11" s="38" t="s">
        <v>83</v>
      </c>
      <c r="E11" s="38" t="s">
        <v>84</v>
      </c>
      <c r="F11" s="27">
        <v>826133.76</v>
      </c>
      <c r="G11" s="27">
        <v>826133.76</v>
      </c>
      <c r="H11" s="27">
        <v>826133.76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85</v>
      </c>
      <c r="B12" s="38" t="s">
        <v>86</v>
      </c>
      <c r="C12" s="38" t="s">
        <v>87</v>
      </c>
      <c r="D12" s="38" t="s">
        <v>233</v>
      </c>
      <c r="E12" s="38" t="s">
        <v>89</v>
      </c>
      <c r="F12" s="27">
        <v>17440</v>
      </c>
      <c r="G12" s="27">
        <v>17440</v>
      </c>
      <c r="H12" s="27">
        <v>17440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85</v>
      </c>
      <c r="B13" s="38" t="s">
        <v>86</v>
      </c>
      <c r="C13" s="38" t="s">
        <v>86</v>
      </c>
      <c r="D13" s="38" t="s">
        <v>233</v>
      </c>
      <c r="E13" s="38" t="s">
        <v>90</v>
      </c>
      <c r="F13" s="27">
        <v>81809.12</v>
      </c>
      <c r="G13" s="27">
        <v>81809.12</v>
      </c>
      <c r="H13" s="27">
        <v>81809.12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85</v>
      </c>
      <c r="B14" s="38" t="s">
        <v>86</v>
      </c>
      <c r="C14" s="38" t="s">
        <v>91</v>
      </c>
      <c r="D14" s="38" t="s">
        <v>233</v>
      </c>
      <c r="E14" s="38" t="s">
        <v>92</v>
      </c>
      <c r="F14" s="27">
        <v>40904.56</v>
      </c>
      <c r="G14" s="27">
        <v>40904.56</v>
      </c>
      <c r="H14" s="27">
        <v>40904.56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93</v>
      </c>
      <c r="B15" s="38" t="s">
        <v>94</v>
      </c>
      <c r="C15" s="38" t="s">
        <v>87</v>
      </c>
      <c r="D15" s="38" t="s">
        <v>233</v>
      </c>
      <c r="E15" s="38" t="s">
        <v>95</v>
      </c>
      <c r="F15" s="27">
        <v>40313.94</v>
      </c>
      <c r="G15" s="27">
        <v>40313.94</v>
      </c>
      <c r="H15" s="27">
        <v>40313.94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96</v>
      </c>
      <c r="B16" s="38" t="s">
        <v>97</v>
      </c>
      <c r="C16" s="38" t="s">
        <v>98</v>
      </c>
      <c r="D16" s="38" t="s">
        <v>233</v>
      </c>
      <c r="E16" s="38" t="s">
        <v>99</v>
      </c>
      <c r="F16" s="27">
        <v>584309.3</v>
      </c>
      <c r="G16" s="27">
        <v>584309.3</v>
      </c>
      <c r="H16" s="27">
        <v>584309.3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38" t="s">
        <v>100</v>
      </c>
      <c r="B17" s="38" t="s">
        <v>87</v>
      </c>
      <c r="C17" s="38" t="s">
        <v>97</v>
      </c>
      <c r="D17" s="38" t="s">
        <v>233</v>
      </c>
      <c r="E17" s="38" t="s">
        <v>101</v>
      </c>
      <c r="F17" s="27">
        <v>61356.84</v>
      </c>
      <c r="G17" s="27">
        <v>61356.84</v>
      </c>
      <c r="H17" s="27">
        <v>61356.84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39"/>
      <c r="B18" s="39"/>
      <c r="C18" s="39"/>
      <c r="D18" s="40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39"/>
      <c r="B19" s="39"/>
      <c r="C19" s="39"/>
      <c r="D19" s="40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8" customFormat="1" ht="14.25" customHeight="1" spans="1:30">
      <c r="A20" s="30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="18" customFormat="1" ht="14.25" customHeight="1" spans="1:30">
      <c r="A21" s="30"/>
      <c r="B21" s="30"/>
      <c r="C21" s="30"/>
      <c r="D21" s="29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="18" customFormat="1" ht="14.25" customHeight="1" spans="1:30">
      <c r="A22" s="30"/>
      <c r="B22" s="30"/>
      <c r="C22" s="30"/>
      <c r="D22" s="29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="18" customFormat="1" ht="14.25" customHeight="1" spans="1:30">
      <c r="A23" s="30"/>
      <c r="B23" s="30"/>
      <c r="C23" s="30"/>
      <c r="D23" s="29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="18" customFormat="1" ht="22.7" customHeight="1" spans="1:30">
      <c r="A24" s="30"/>
      <c r="B24" s="30"/>
      <c r="C24" s="30"/>
      <c r="D24" s="29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="18" customFormat="1" ht="14.25" customHeight="1" spans="1:30">
      <c r="A25" s="30"/>
      <c r="B25" s="30"/>
      <c r="C25" s="30"/>
      <c r="D25" s="29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="18" customFormat="1" ht="14.25" customHeight="1" spans="1:30">
      <c r="A26" s="30"/>
      <c r="B26" s="30"/>
      <c r="C26" s="30"/>
      <c r="D26" s="29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="18" customFormat="1" ht="14.25" customHeight="1" spans="1:30">
      <c r="A27" s="30"/>
      <c r="B27" s="30"/>
      <c r="C27" s="30"/>
      <c r="D27" s="29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1" sqref="$A1:$XFD1048576"/>
    </sheetView>
  </sheetViews>
  <sheetFormatPr defaultColWidth="10" defaultRowHeight="13.5"/>
  <cols>
    <col min="1" max="3" width="3.75" style="18" customWidth="1"/>
    <col min="4" max="4" width="7.5" style="18" customWidth="1"/>
    <col min="5" max="5" width="27.25" style="18" customWidth="1"/>
    <col min="6" max="8" width="7.5" style="18" customWidth="1"/>
    <col min="9" max="9" width="6.25" style="18" customWidth="1"/>
    <col min="10" max="10" width="5.63333333333333" style="18" customWidth="1"/>
    <col min="11" max="11" width="5.25" style="18" customWidth="1"/>
    <col min="12" max="12" width="7.5" style="18" customWidth="1"/>
    <col min="13" max="13" width="6" style="18" customWidth="1"/>
    <col min="14" max="14" width="7.5" style="18" customWidth="1"/>
    <col min="15" max="15" width="4.88333333333333" style="18" customWidth="1"/>
    <col min="16" max="16" width="5" style="18" customWidth="1"/>
    <col min="17" max="17" width="5.13333333333333" style="18" customWidth="1"/>
    <col min="18" max="18" width="5.25" style="18" customWidth="1"/>
    <col min="19" max="19" width="5.5" style="18" customWidth="1"/>
    <col min="20" max="20" width="4" style="18" customWidth="1"/>
    <col min="21" max="21" width="4.75" style="18" customWidth="1"/>
    <col min="22" max="22" width="3.38333333333333" style="18" customWidth="1"/>
    <col min="23" max="23" width="2.38333333333333" style="18" customWidth="1"/>
    <col min="24" max="24" width="3.38333333333333" style="18" customWidth="1"/>
    <col min="25" max="25" width="3.25" style="18" customWidth="1"/>
    <col min="26" max="26" width="9.75" style="18" customWidth="1"/>
    <col min="27" max="16384" width="10" style="18"/>
  </cols>
  <sheetData>
    <row r="1" customHeight="1" spans="1: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32" t="s">
        <v>266</v>
      </c>
      <c r="Y1" s="32"/>
    </row>
    <row r="2" ht="19.5" customHeight="1" spans="1:25">
      <c r="A2" s="20" t="s">
        <v>267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14.25" customHeight="1" spans="1: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33" t="s">
        <v>3</v>
      </c>
      <c r="X3" s="33"/>
      <c r="Y3" s="33"/>
    </row>
    <row r="4" ht="25.5" customHeight="1" spans="1:25">
      <c r="A4" s="21" t="s">
        <v>57</v>
      </c>
      <c r="B4" s="21"/>
      <c r="C4" s="21"/>
      <c r="D4" s="21" t="s">
        <v>240</v>
      </c>
      <c r="E4" s="21" t="s">
        <v>268</v>
      </c>
      <c r="F4" s="21" t="s">
        <v>60</v>
      </c>
      <c r="G4" s="21" t="s">
        <v>61</v>
      </c>
      <c r="H4" s="21"/>
      <c r="I4" s="21"/>
      <c r="J4" s="21"/>
      <c r="K4" s="21"/>
      <c r="L4" s="21" t="s">
        <v>62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 t="s">
        <v>63</v>
      </c>
      <c r="X4" s="21"/>
      <c r="Y4" s="21"/>
    </row>
    <row r="5" ht="63.4" customHeight="1" spans="1:25">
      <c r="A5" s="21" t="s">
        <v>64</v>
      </c>
      <c r="B5" s="21" t="s">
        <v>65</v>
      </c>
      <c r="C5" s="21" t="s">
        <v>66</v>
      </c>
      <c r="D5" s="21"/>
      <c r="E5" s="21"/>
      <c r="F5" s="21"/>
      <c r="G5" s="21" t="s">
        <v>67</v>
      </c>
      <c r="H5" s="21" t="s">
        <v>68</v>
      </c>
      <c r="I5" s="21" t="s">
        <v>69</v>
      </c>
      <c r="J5" s="21" t="s">
        <v>70</v>
      </c>
      <c r="K5" s="21" t="s">
        <v>71</v>
      </c>
      <c r="L5" s="21" t="s">
        <v>67</v>
      </c>
      <c r="M5" s="21" t="s">
        <v>68</v>
      </c>
      <c r="N5" s="21" t="s">
        <v>69</v>
      </c>
      <c r="O5" s="21" t="s">
        <v>70</v>
      </c>
      <c r="P5" s="21" t="s">
        <v>72</v>
      </c>
      <c r="Q5" s="21" t="s">
        <v>73</v>
      </c>
      <c r="R5" s="21" t="s">
        <v>74</v>
      </c>
      <c r="S5" s="21" t="s">
        <v>75</v>
      </c>
      <c r="T5" s="21" t="s">
        <v>76</v>
      </c>
      <c r="U5" s="21" t="s">
        <v>71</v>
      </c>
      <c r="V5" s="21" t="s">
        <v>77</v>
      </c>
      <c r="W5" s="21" t="s">
        <v>67</v>
      </c>
      <c r="X5" s="21" t="s">
        <v>61</v>
      </c>
      <c r="Y5" s="21" t="s">
        <v>78</v>
      </c>
    </row>
    <row r="6" ht="14.25" customHeight="1" spans="1:25">
      <c r="A6" s="21" t="s">
        <v>79</v>
      </c>
      <c r="B6" s="21" t="s">
        <v>79</v>
      </c>
      <c r="C6" s="21" t="s">
        <v>79</v>
      </c>
      <c r="D6" s="21" t="s">
        <v>80</v>
      </c>
      <c r="E6" s="21" t="s">
        <v>80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21">
        <v>20</v>
      </c>
    </row>
    <row r="7" ht="14.25" customHeight="1" spans="1:25">
      <c r="A7" s="22"/>
      <c r="B7" s="23"/>
      <c r="C7" s="24"/>
      <c r="D7" s="25"/>
      <c r="E7" s="26" t="s">
        <v>9</v>
      </c>
      <c r="F7" s="27">
        <v>826133.76</v>
      </c>
      <c r="G7" s="28">
        <v>826133.76</v>
      </c>
      <c r="H7" s="27">
        <v>723467.62</v>
      </c>
      <c r="I7" s="27">
        <v>85226.14</v>
      </c>
      <c r="J7" s="27">
        <v>17440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22"/>
      <c r="B8" s="23"/>
      <c r="C8" s="24"/>
      <c r="D8" s="25" t="s">
        <v>81</v>
      </c>
      <c r="E8" s="26" t="s">
        <v>82</v>
      </c>
      <c r="F8" s="27">
        <v>826133.76</v>
      </c>
      <c r="G8" s="28">
        <v>826133.76</v>
      </c>
      <c r="H8" s="27">
        <v>723467.62</v>
      </c>
      <c r="I8" s="27">
        <v>85226.14</v>
      </c>
      <c r="J8" s="27">
        <v>17440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14.25" customHeight="1" spans="1:25">
      <c r="A9" s="22"/>
      <c r="B9" s="23"/>
      <c r="C9" s="24"/>
      <c r="D9" s="25" t="s">
        <v>83</v>
      </c>
      <c r="E9" s="26" t="s">
        <v>84</v>
      </c>
      <c r="F9" s="27">
        <v>826133.76</v>
      </c>
      <c r="G9" s="28">
        <v>826133.76</v>
      </c>
      <c r="H9" s="27">
        <v>723467.62</v>
      </c>
      <c r="I9" s="27">
        <v>85226.14</v>
      </c>
      <c r="J9" s="27">
        <v>17440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14.25" customHeight="1" spans="1:25">
      <c r="A10" s="22" t="s">
        <v>85</v>
      </c>
      <c r="B10" s="23" t="s">
        <v>86</v>
      </c>
      <c r="C10" s="24" t="s">
        <v>87</v>
      </c>
      <c r="D10" s="25" t="s">
        <v>88</v>
      </c>
      <c r="E10" s="26" t="s">
        <v>89</v>
      </c>
      <c r="F10" s="27">
        <v>17440</v>
      </c>
      <c r="G10" s="28">
        <v>17440</v>
      </c>
      <c r="H10" s="27">
        <v>0</v>
      </c>
      <c r="I10" s="27">
        <v>0</v>
      </c>
      <c r="J10" s="27">
        <v>17440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14.25" customHeight="1" spans="1:25">
      <c r="A11" s="22" t="s">
        <v>85</v>
      </c>
      <c r="B11" s="23" t="s">
        <v>86</v>
      </c>
      <c r="C11" s="24" t="s">
        <v>86</v>
      </c>
      <c r="D11" s="25" t="s">
        <v>88</v>
      </c>
      <c r="E11" s="26" t="s">
        <v>90</v>
      </c>
      <c r="F11" s="27">
        <v>81809.12</v>
      </c>
      <c r="G11" s="28">
        <v>81809.12</v>
      </c>
      <c r="H11" s="27">
        <v>81809.12</v>
      </c>
      <c r="I11" s="27">
        <v>0</v>
      </c>
      <c r="J11" s="27">
        <v>0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14.25" customHeight="1" spans="1:25">
      <c r="A12" s="22" t="s">
        <v>85</v>
      </c>
      <c r="B12" s="23" t="s">
        <v>86</v>
      </c>
      <c r="C12" s="24" t="s">
        <v>91</v>
      </c>
      <c r="D12" s="25" t="s">
        <v>88</v>
      </c>
      <c r="E12" s="26" t="s">
        <v>92</v>
      </c>
      <c r="F12" s="27">
        <v>40904.56</v>
      </c>
      <c r="G12" s="28">
        <v>40904.56</v>
      </c>
      <c r="H12" s="27">
        <v>40904.56</v>
      </c>
      <c r="I12" s="27">
        <v>0</v>
      </c>
      <c r="J12" s="27">
        <v>0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14.25" customHeight="1" spans="1:25">
      <c r="A13" s="22" t="s">
        <v>93</v>
      </c>
      <c r="B13" s="23" t="s">
        <v>94</v>
      </c>
      <c r="C13" s="24" t="s">
        <v>87</v>
      </c>
      <c r="D13" s="25" t="s">
        <v>88</v>
      </c>
      <c r="E13" s="26" t="s">
        <v>95</v>
      </c>
      <c r="F13" s="27">
        <v>40313.94</v>
      </c>
      <c r="G13" s="28">
        <v>40313.94</v>
      </c>
      <c r="H13" s="27">
        <v>40313.94</v>
      </c>
      <c r="I13" s="27">
        <v>0</v>
      </c>
      <c r="J13" s="27">
        <v>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ht="14.25" customHeight="1" spans="1:25">
      <c r="A14" s="22" t="s">
        <v>96</v>
      </c>
      <c r="B14" s="23" t="s">
        <v>97</v>
      </c>
      <c r="C14" s="24" t="s">
        <v>98</v>
      </c>
      <c r="D14" s="25" t="s">
        <v>88</v>
      </c>
      <c r="E14" s="26" t="s">
        <v>99</v>
      </c>
      <c r="F14" s="27">
        <v>584309.3</v>
      </c>
      <c r="G14" s="28">
        <v>584309.3</v>
      </c>
      <c r="H14" s="27">
        <v>499083.16</v>
      </c>
      <c r="I14" s="27">
        <v>85226.14</v>
      </c>
      <c r="J14" s="27">
        <v>0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ht="14.25" customHeight="1" spans="1:25">
      <c r="A15" s="22" t="s">
        <v>100</v>
      </c>
      <c r="B15" s="23" t="s">
        <v>87</v>
      </c>
      <c r="C15" s="24" t="s">
        <v>97</v>
      </c>
      <c r="D15" s="25" t="s">
        <v>88</v>
      </c>
      <c r="E15" s="26" t="s">
        <v>101</v>
      </c>
      <c r="F15" s="27">
        <v>61356.84</v>
      </c>
      <c r="G15" s="28">
        <v>61356.84</v>
      </c>
      <c r="H15" s="27">
        <v>61356.84</v>
      </c>
      <c r="I15" s="27">
        <v>0</v>
      </c>
      <c r="J15" s="27">
        <v>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ht="14.25" customHeight="1" spans="1:25">
      <c r="A16" s="29"/>
      <c r="B16" s="29"/>
      <c r="C16" s="29"/>
      <c r="D16" s="30"/>
      <c r="E16" s="29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ht="14.25" customHeight="1" spans="1:25">
      <c r="A17" s="29"/>
      <c r="B17" s="29"/>
      <c r="C17" s="29"/>
      <c r="D17" s="30"/>
      <c r="E17" s="29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ht="14.25" customHeight="1" spans="1:25">
      <c r="A18" s="29"/>
      <c r="B18" s="29"/>
      <c r="C18" s="29"/>
      <c r="D18" s="30"/>
      <c r="E18" s="29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ht="14.25" customHeight="1" spans="1:25">
      <c r="A19" s="29"/>
      <c r="B19" s="29"/>
      <c r="C19" s="29"/>
      <c r="D19" s="30"/>
      <c r="E19" s="2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ht="14.25" customHeight="1" spans="1:25">
      <c r="A20" s="29"/>
      <c r="B20" s="29"/>
      <c r="C20" s="29"/>
      <c r="D20" s="29"/>
      <c r="E20" s="29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ht="14.25" customHeight="1" spans="1:25">
      <c r="A21" s="29"/>
      <c r="B21" s="29"/>
      <c r="C21" s="29"/>
      <c r="D21" s="30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ht="14.25" customHeight="1" spans="1:25">
      <c r="A22" s="29"/>
      <c r="B22" s="29"/>
      <c r="C22" s="29"/>
      <c r="D22" s="30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ht="14.25" customHeight="1" spans="1:25">
      <c r="A23" s="29"/>
      <c r="B23" s="29"/>
      <c r="C23" s="29"/>
      <c r="D23" s="30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ht="14.25" customHeight="1" spans="1:25">
      <c r="A24" s="29"/>
      <c r="B24" s="29"/>
      <c r="C24" s="29"/>
      <c r="D24" s="30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ht="14.25" customHeight="1" spans="1:25">
      <c r="A25" s="29"/>
      <c r="B25" s="29"/>
      <c r="C25" s="29"/>
      <c r="D25" s="30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ht="14.25" customHeight="1" spans="1:25">
      <c r="A26" s="29"/>
      <c r="B26" s="29"/>
      <c r="C26" s="29"/>
      <c r="D26" s="30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ht="14.25" customHeight="1" spans="1:25">
      <c r="A27" s="29"/>
      <c r="B27" s="29"/>
      <c r="C27" s="29"/>
      <c r="D27" s="30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ht="14.25" customHeight="1" spans="1:25">
      <c r="A28" s="29"/>
      <c r="B28" s="29"/>
      <c r="C28" s="29"/>
      <c r="D28" s="30"/>
      <c r="E28" s="29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ht="14.25" customHeight="1" spans="1:25">
      <c r="A29" s="29"/>
      <c r="B29" s="29"/>
      <c r="C29" s="29"/>
      <c r="D29" s="29"/>
      <c r="E29" s="2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ht="14.25" customHeight="1" spans="1:25">
      <c r="A30" s="29"/>
      <c r="B30" s="29"/>
      <c r="C30" s="29"/>
      <c r="D30" s="30"/>
      <c r="E30" s="2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ht="14.25" customHeight="1" spans="1:25">
      <c r="A31" s="29"/>
      <c r="B31" s="29"/>
      <c r="C31" s="29"/>
      <c r="D31" s="30"/>
      <c r="E31" s="2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ht="14.25" customHeight="1" spans="1:25">
      <c r="A32" s="29"/>
      <c r="B32" s="29"/>
      <c r="C32" s="29"/>
      <c r="D32" s="30"/>
      <c r="E32" s="2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ht="14.25" customHeight="1" spans="1:25">
      <c r="A33" s="29"/>
      <c r="B33" s="29"/>
      <c r="C33" s="29"/>
      <c r="D33" s="30"/>
      <c r="E33" s="2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ht="14.25" customHeight="1" spans="1:25">
      <c r="A34" s="29"/>
      <c r="B34" s="29"/>
      <c r="C34" s="29"/>
      <c r="D34" s="30"/>
      <c r="E34" s="2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ht="14.25" customHeight="1" spans="1:25">
      <c r="A35" s="29"/>
      <c r="B35" s="29"/>
      <c r="C35" s="29"/>
      <c r="D35" s="29"/>
      <c r="E35" s="29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ht="14.25" customHeight="1" spans="1:25">
      <c r="A36" s="29"/>
      <c r="B36" s="29"/>
      <c r="C36" s="29"/>
      <c r="D36" s="30"/>
      <c r="E36" s="29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ht="14.25" customHeight="1" spans="1:25">
      <c r="A37" s="29"/>
      <c r="B37" s="29"/>
      <c r="C37" s="29"/>
      <c r="D37" s="30"/>
      <c r="E37" s="29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ht="14.25" customHeight="1" spans="1:25">
      <c r="A38" s="29"/>
      <c r="B38" s="29"/>
      <c r="C38" s="29"/>
      <c r="D38" s="30"/>
      <c r="E38" s="29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ht="14.25" customHeight="1" spans="1:25">
      <c r="A39" s="29"/>
      <c r="B39" s="29"/>
      <c r="C39" s="29"/>
      <c r="D39" s="30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ht="14.25" customHeight="1" spans="1:25">
      <c r="A40" s="29"/>
      <c r="B40" s="29"/>
      <c r="C40" s="29"/>
      <c r="D40" s="30"/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ht="14.25" customHeight="1" spans="1:25">
      <c r="A41" s="29"/>
      <c r="B41" s="29"/>
      <c r="C41" s="29"/>
      <c r="D41" s="30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3333333333333" style="1" customWidth="1"/>
    <col min="6" max="6" width="3.88333333333333" style="1" customWidth="1"/>
    <col min="7" max="7" width="4.13333333333333" style="1" customWidth="1"/>
    <col min="8" max="8" width="5.5" style="1" customWidth="1"/>
    <col min="9" max="9" width="6.13333333333333" style="1" customWidth="1"/>
    <col min="10" max="11" width="6.5" style="1" customWidth="1"/>
    <col min="12" max="12" width="3.75" style="1" customWidth="1"/>
    <col min="13" max="13" width="6.38333333333333" style="1" customWidth="1"/>
    <col min="14" max="14" width="6.75" style="1" customWidth="1"/>
    <col min="15" max="15" width="6.63333333333333" style="1" customWidth="1"/>
    <col min="16" max="16" width="7.75" style="1" customWidth="1"/>
    <col min="17" max="17" width="7.25" style="1" customWidth="1"/>
    <col min="18" max="18" width="4.63333333333333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269</v>
      </c>
      <c r="Y1" s="9"/>
    </row>
    <row r="2" ht="19.5" customHeight="1" spans="1:2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57</v>
      </c>
      <c r="B4" s="4"/>
      <c r="C4" s="4"/>
      <c r="D4" s="4" t="s">
        <v>240</v>
      </c>
      <c r="E4" s="4" t="s">
        <v>268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41.45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2E106EA0DEB8432A98183C93786678E0</vt:lpwstr>
  </property>
</Properties>
</file>