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3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<sst xmlns="http://schemas.openxmlformats.org/spreadsheetml/2006/main" count="559" uniqueCount="289">
  <si>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</si>
  <si>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</si>
  <si>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</si>
  <si>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</si>
  <si>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</si>
  <si>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</si>
  <si>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</si>
  <si>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</si>
  <si>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</si>
  <si>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</si>
  <si>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</si>
  <si>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</si>
  <si>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</si>
  <si>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</si>
  <si>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</si>
  <si>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</si>
  <si>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</si>
  <si>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</si>
  <si>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</si>
  <si>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</si>
  <si>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</si>
  <si>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</si>
  <si>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</si>
  <si>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</si>
  <si>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</si>
  <si>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</si>
  <si>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</si>
  <si>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</si>
  <si>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</si>
  <si>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</si>
  <si>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</si>
  <si>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</si>
  <si>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</si>
  <si>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</si>
  <si>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</si>
  <si>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</si>
  <si>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</si>
  <si>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</si>
  <si>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</si>
  <si>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</si>
  <si>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</si>
  <si>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</si>
  <si>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</si>
  <si>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</si>
  <si>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</si>
  <si>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</si>
  <si>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</si>
  <si>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</si>
  <si>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</si>
  <si>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</si>
  <si>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</si>
  <si>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</si>
  <si>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</si>
  <si>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</si>
  <si>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</si>
  <si>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</si>
  <si>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</si>
  <si>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</si>
  <si>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</si>
  <si>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</si>
  <si>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</si>
  <si>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</si>
  <si>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</si>
  <si>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</si>
  <si>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</si>
  <si>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</si>
  <si>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</si>
  <si>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</si>
  <si>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</si>
  <si>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</si>
  <si>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</si>
  <si>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</si>
  <si>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</si>
  <si>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</si>
  <si>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</si>
  <si>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</si>
  <si>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</si>
  <si>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</si>
  <si>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</si>
  <si>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</si>
  <si>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506008</t>
  </si>
  <si>
    <t xml:space="preserve">  鹿寨县四排镇卫生和计划生育服务所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</si>
  <si>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</si>
  <si>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</si>
  <si>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</si>
  <si>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</si>
  <si>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</si>
  <si>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</si>
  <si>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</si>
  <si>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</si>
  <si>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</si>
  <si>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</si>
  <si>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</si>
  <si>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</si>
  <si>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</si>
  <si>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</si>
  <si>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</si>
  <si>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</si>
  <si>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</si>
  <si>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</si>
  <si>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</si>
  <si>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</si>
  <si>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</si>
  <si>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</si>
  <si>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</si>
  <si>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</si>
  <si>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</si>
  <si>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</si>
  <si>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</si>
  <si>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</si>
  <si>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</si>
  <si>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</si>
  <si>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</si>
  <si>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</si>
  <si>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奖励性绩效_统发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</si>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</sst>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1" xfId="0" applyNumberFormat="1" applyFont="1" applyBorder="1" applyAlignment="1">
      <alignment horizontal="righ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0" fillId="0" borderId="2" xfId="0" applyNumberFormat="1" applyFont="1" applyFill="1" applyBorder="1">
      <alignment vertical="center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J34" sqref="J3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8" t="s">
        <v>4</v>
      </c>
      <c r="B4" s="58"/>
      <c r="C4" s="58" t="s">
        <v>5</v>
      </c>
      <c r="D4" s="58"/>
      <c r="E4" s="58"/>
      <c r="F4" s="58"/>
      <c r="G4" s="58"/>
    </row>
    <row r="5" spans="1:7">
      <c r="A5" s="12" t="s">
        <v>6</v>
      </c>
      <c r="B5" s="55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59" t="s">
        <v>13</v>
      </c>
      <c r="B6" s="60">
        <v>198.231646</v>
      </c>
      <c r="C6" s="61" t="s">
        <v>14</v>
      </c>
      <c r="D6" s="62">
        <f>SUM(E6:G6)</f>
        <v>0</v>
      </c>
      <c r="E6" s="62"/>
      <c r="F6" s="62"/>
      <c r="G6" s="62"/>
    </row>
    <row r="7" spans="1:7">
      <c r="A7" s="14" t="s">
        <v>15</v>
      </c>
      <c r="B7" s="63"/>
      <c r="C7" s="14" t="s">
        <v>16</v>
      </c>
      <c r="D7" s="62">
        <f t="shared" ref="D7:D33" si="0">SUM(E7:G7)</f>
        <v>0</v>
      </c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>
        <f t="shared" si="0"/>
        <v>0</v>
      </c>
      <c r="E8" s="62"/>
      <c r="F8" s="62"/>
      <c r="G8" s="62"/>
    </row>
    <row r="9" spans="1:7">
      <c r="A9" s="14"/>
      <c r="B9" s="62"/>
      <c r="C9" s="14" t="s">
        <v>19</v>
      </c>
      <c r="D9" s="62">
        <f t="shared" si="0"/>
        <v>0</v>
      </c>
      <c r="E9" s="62"/>
      <c r="F9" s="62"/>
      <c r="G9" s="62"/>
    </row>
    <row r="10" spans="1:7">
      <c r="A10" s="14"/>
      <c r="B10" s="62"/>
      <c r="C10" s="14" t="s">
        <v>20</v>
      </c>
      <c r="D10" s="62">
        <f t="shared" si="0"/>
        <v>0</v>
      </c>
      <c r="E10" s="62"/>
      <c r="F10" s="62"/>
      <c r="G10" s="62"/>
    </row>
    <row r="11" spans="1:7">
      <c r="A11" s="14"/>
      <c r="B11" s="62"/>
      <c r="C11" s="14" t="s">
        <v>21</v>
      </c>
      <c r="D11" s="62">
        <f t="shared" si="0"/>
        <v>0</v>
      </c>
      <c r="E11" s="62"/>
      <c r="F11" s="62"/>
      <c r="G11" s="62"/>
    </row>
    <row r="12" spans="1:7">
      <c r="A12" s="14"/>
      <c r="B12" s="62"/>
      <c r="C12" s="14" t="s">
        <v>22</v>
      </c>
      <c r="D12" s="64">
        <f t="shared" si="0"/>
        <v>0</v>
      </c>
      <c r="E12" s="64"/>
      <c r="F12" s="62"/>
      <c r="G12" s="62"/>
    </row>
    <row r="13" spans="1:8">
      <c r="A13" s="14"/>
      <c r="B13" s="62"/>
      <c r="C13" s="59" t="s">
        <v>23</v>
      </c>
      <c r="D13" s="60">
        <v>24.365536</v>
      </c>
      <c r="E13" s="60">
        <v>24.365536</v>
      </c>
      <c r="F13" s="65"/>
      <c r="G13" s="66"/>
      <c r="H13" s="60"/>
    </row>
    <row r="14" spans="1:7">
      <c r="A14" s="14"/>
      <c r="B14" s="62"/>
      <c r="C14" s="59" t="s">
        <v>24</v>
      </c>
      <c r="D14" s="60">
        <v>161.271918</v>
      </c>
      <c r="E14" s="60">
        <v>161.271918</v>
      </c>
      <c r="F14" s="65"/>
      <c r="G14" s="62"/>
    </row>
    <row r="15" spans="1:7">
      <c r="A15" s="14"/>
      <c r="B15" s="62"/>
      <c r="C15" s="59" t="s">
        <v>25</v>
      </c>
      <c r="D15" s="23">
        <v>0</v>
      </c>
      <c r="E15" s="23">
        <v>0</v>
      </c>
      <c r="F15" s="65"/>
      <c r="G15" s="62"/>
    </row>
    <row r="16" spans="1:7">
      <c r="A16" s="14"/>
      <c r="B16" s="62"/>
      <c r="C16" s="59" t="s">
        <v>26</v>
      </c>
      <c r="D16" s="23">
        <v>0</v>
      </c>
      <c r="E16" s="23">
        <v>0</v>
      </c>
      <c r="F16" s="65"/>
      <c r="G16" s="62"/>
    </row>
    <row r="17" spans="1:7">
      <c r="A17" s="14"/>
      <c r="B17" s="62"/>
      <c r="C17" s="59" t="s">
        <v>27</v>
      </c>
      <c r="D17" s="23"/>
      <c r="E17" s="23"/>
      <c r="F17" s="65"/>
      <c r="G17" s="62"/>
    </row>
    <row r="18" spans="1:7">
      <c r="A18" s="14"/>
      <c r="B18" s="62"/>
      <c r="C18" s="59" t="s">
        <v>28</v>
      </c>
      <c r="D18" s="23">
        <v>0</v>
      </c>
      <c r="E18" s="23">
        <v>0</v>
      </c>
      <c r="F18" s="65"/>
      <c r="G18" s="62"/>
    </row>
    <row r="19" spans="1:7">
      <c r="A19" s="14"/>
      <c r="B19" s="62"/>
      <c r="C19" s="59" t="s">
        <v>29</v>
      </c>
      <c r="D19" s="23">
        <f t="shared" ref="D19:D23" si="1">(SUM(E19:G19))/10000</f>
        <v>0</v>
      </c>
      <c r="E19" s="23">
        <f t="shared" ref="E19:E23" si="2">(SUM(F19:H19))/10000</f>
        <v>0</v>
      </c>
      <c r="F19" s="65"/>
      <c r="G19" s="62"/>
    </row>
    <row r="20" spans="1:7">
      <c r="A20" s="14"/>
      <c r="B20" s="62"/>
      <c r="C20" s="59" t="s">
        <v>30</v>
      </c>
      <c r="D20" s="23">
        <f t="shared" si="1"/>
        <v>0</v>
      </c>
      <c r="E20" s="23">
        <f t="shared" si="2"/>
        <v>0</v>
      </c>
      <c r="F20" s="65"/>
      <c r="G20" s="62"/>
    </row>
    <row r="21" spans="1:7">
      <c r="A21" s="14"/>
      <c r="B21" s="62"/>
      <c r="C21" s="59" t="s">
        <v>31</v>
      </c>
      <c r="D21" s="23">
        <f t="shared" si="1"/>
        <v>0</v>
      </c>
      <c r="E21" s="23">
        <f t="shared" si="2"/>
        <v>0</v>
      </c>
      <c r="F21" s="65"/>
      <c r="G21" s="62"/>
    </row>
    <row r="22" spans="1:7">
      <c r="A22" s="14"/>
      <c r="B22" s="62"/>
      <c r="C22" s="59" t="s">
        <v>32</v>
      </c>
      <c r="D22" s="23">
        <f t="shared" si="1"/>
        <v>0</v>
      </c>
      <c r="E22" s="23">
        <f t="shared" si="2"/>
        <v>0</v>
      </c>
      <c r="F22" s="65"/>
      <c r="G22" s="62"/>
    </row>
    <row r="23" spans="1:7">
      <c r="A23" s="14"/>
      <c r="B23" s="62"/>
      <c r="C23" s="59" t="s">
        <v>33</v>
      </c>
      <c r="D23" s="23">
        <f t="shared" si="1"/>
        <v>0</v>
      </c>
      <c r="E23" s="23">
        <f t="shared" si="2"/>
        <v>0</v>
      </c>
      <c r="F23" s="65"/>
      <c r="G23" s="62"/>
    </row>
    <row r="24" spans="1:7">
      <c r="A24" s="14"/>
      <c r="B24" s="62"/>
      <c r="C24" s="59" t="s">
        <v>34</v>
      </c>
      <c r="D24" s="60">
        <v>12.594192</v>
      </c>
      <c r="E24" s="60">
        <v>12.594192</v>
      </c>
      <c r="F24" s="65"/>
      <c r="G24" s="62"/>
    </row>
    <row r="25" spans="1:7">
      <c r="A25" s="14"/>
      <c r="B25" s="62"/>
      <c r="C25" s="59" t="s">
        <v>35</v>
      </c>
      <c r="D25" s="23">
        <f>(SUM(E25:G25))/10000</f>
        <v>0</v>
      </c>
      <c r="E25" s="23">
        <f>(SUM(F25:H25))/10000</f>
        <v>0</v>
      </c>
      <c r="F25" s="65"/>
      <c r="G25" s="62"/>
    </row>
    <row r="26" spans="1:7">
      <c r="A26" s="14"/>
      <c r="B26" s="62"/>
      <c r="C26" s="14" t="s">
        <v>36</v>
      </c>
      <c r="D26" s="63">
        <f t="shared" si="0"/>
        <v>0</v>
      </c>
      <c r="E26" s="63"/>
      <c r="F26" s="62"/>
      <c r="G26" s="62"/>
    </row>
    <row r="27" spans="1:7">
      <c r="A27" s="14"/>
      <c r="B27" s="62"/>
      <c r="C27" s="14" t="s">
        <v>37</v>
      </c>
      <c r="D27" s="62">
        <f t="shared" si="0"/>
        <v>0</v>
      </c>
      <c r="E27" s="62"/>
      <c r="F27" s="62"/>
      <c r="G27" s="62"/>
    </row>
    <row r="28" spans="1:7">
      <c r="A28" s="14"/>
      <c r="B28" s="62"/>
      <c r="C28" s="14" t="s">
        <v>38</v>
      </c>
      <c r="D28" s="62">
        <f t="shared" si="0"/>
        <v>0</v>
      </c>
      <c r="E28" s="62"/>
      <c r="F28" s="62"/>
      <c r="G28" s="62"/>
    </row>
    <row r="29" spans="1:7">
      <c r="A29" s="14"/>
      <c r="B29" s="62"/>
      <c r="C29" s="14" t="s">
        <v>39</v>
      </c>
      <c r="D29" s="62">
        <f t="shared" si="0"/>
        <v>0</v>
      </c>
      <c r="E29" s="62"/>
      <c r="F29" s="62"/>
      <c r="G29" s="62"/>
    </row>
    <row r="30" spans="1:7">
      <c r="A30" s="14"/>
      <c r="B30" s="62"/>
      <c r="C30" s="14" t="s">
        <v>40</v>
      </c>
      <c r="D30" s="62">
        <f t="shared" si="0"/>
        <v>0</v>
      </c>
      <c r="E30" s="62"/>
      <c r="F30" s="62"/>
      <c r="G30" s="62"/>
    </row>
    <row r="31" spans="1:7">
      <c r="A31" s="14"/>
      <c r="B31" s="62"/>
      <c r="C31" s="14" t="s">
        <v>41</v>
      </c>
      <c r="D31" s="62">
        <f t="shared" si="0"/>
        <v>0</v>
      </c>
      <c r="E31" s="62"/>
      <c r="F31" s="62"/>
      <c r="G31" s="62"/>
    </row>
    <row r="32" spans="1:7">
      <c r="A32" s="14"/>
      <c r="B32" s="62"/>
      <c r="C32" s="14" t="s">
        <v>42</v>
      </c>
      <c r="D32" s="62">
        <f t="shared" si="0"/>
        <v>0</v>
      </c>
      <c r="E32" s="62"/>
      <c r="F32" s="62"/>
      <c r="G32" s="62"/>
    </row>
    <row r="33" spans="1:7">
      <c r="A33" s="14"/>
      <c r="B33" s="62"/>
      <c r="C33" s="14" t="s">
        <v>43</v>
      </c>
      <c r="D33" s="62">
        <f t="shared" si="0"/>
        <v>0</v>
      </c>
      <c r="E33" s="62"/>
      <c r="F33" s="62"/>
      <c r="G33" s="62"/>
    </row>
    <row r="34" spans="1:7">
      <c r="A34" s="58" t="s">
        <v>44</v>
      </c>
      <c r="B34" s="62">
        <f>SUM(B6:B33)</f>
        <v>198.231646</v>
      </c>
      <c r="C34" s="58" t="s">
        <v>45</v>
      </c>
      <c r="D34" s="62">
        <f>SUM(D6:D33)</f>
        <v>198.231646</v>
      </c>
      <c r="E34" s="62">
        <f>SUM(E6:E33)</f>
        <v>198.231646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58" t="s">
        <v>51</v>
      </c>
      <c r="B39" s="62">
        <f>B34+B35</f>
        <v>198.231646</v>
      </c>
      <c r="C39" s="58" t="s">
        <v>52</v>
      </c>
      <c r="D39" s="62">
        <f>D34+D35</f>
        <v>198.231646</v>
      </c>
      <c r="E39" s="62">
        <f>E34+E35</f>
        <v>198.231646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7" sqref="I7"/>
    </sheetView>
  </sheetViews>
  <sheetFormatPr defaultColWidth="10" defaultRowHeight="13.5"/>
  <cols>
    <col min="1" max="1" width="3.5" customWidth="1"/>
    <col min="2" max="3" width="3.125" customWidth="1"/>
    <col min="4" max="4" width="6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7" customWidth="1"/>
    <col min="12" max="12" width="7.75" customWidth="1"/>
    <col min="13" max="13" width="6" customWidth="1"/>
    <col min="14" max="14" width="7.75" customWidth="1"/>
    <col min="15" max="15" width="8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55">
        <v>1</v>
      </c>
      <c r="G6" s="55">
        <v>2</v>
      </c>
      <c r="H6" s="55">
        <v>3</v>
      </c>
      <c r="I6" s="55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198.231646</v>
      </c>
      <c r="G7" s="23">
        <v>163.582846</v>
      </c>
      <c r="H7" s="23">
        <v>140.803814</v>
      </c>
      <c r="I7" s="23">
        <v>18.899032</v>
      </c>
      <c r="J7" s="23">
        <v>3.88</v>
      </c>
      <c r="K7" s="23">
        <v>0</v>
      </c>
      <c r="L7" s="23">
        <v>34.6488</v>
      </c>
      <c r="M7" s="23">
        <v>0</v>
      </c>
      <c r="N7" s="23">
        <v>0</v>
      </c>
      <c r="O7" s="23">
        <v>34.6488</v>
      </c>
      <c r="P7" s="56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3">
        <v>1.744</v>
      </c>
      <c r="H8" s="23">
        <v>0</v>
      </c>
      <c r="I8" s="23">
        <v>0</v>
      </c>
      <c r="J8" s="23">
        <v>1.744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6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16.792256</v>
      </c>
      <c r="G9" s="23">
        <v>16.792256</v>
      </c>
      <c r="H9" s="23">
        <v>16.792256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6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5.82928</v>
      </c>
      <c r="G10" s="23">
        <v>5.82928</v>
      </c>
      <c r="H10" s="23">
        <v>5.82928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6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90</v>
      </c>
      <c r="B11" s="19" t="s">
        <v>91</v>
      </c>
      <c r="C11" s="20" t="s">
        <v>92</v>
      </c>
      <c r="D11" s="21" t="s">
        <v>85</v>
      </c>
      <c r="E11" s="22" t="s">
        <v>93</v>
      </c>
      <c r="F11" s="23">
        <v>152.992092</v>
      </c>
      <c r="G11" s="23">
        <v>118.343292</v>
      </c>
      <c r="H11" s="23">
        <v>97.30826</v>
      </c>
      <c r="I11" s="23">
        <v>18.899032</v>
      </c>
      <c r="J11" s="23">
        <v>2.136</v>
      </c>
      <c r="K11" s="23">
        <v>0</v>
      </c>
      <c r="L11" s="23">
        <v>34.6488</v>
      </c>
      <c r="M11" s="23">
        <v>0</v>
      </c>
      <c r="N11" s="23">
        <v>0</v>
      </c>
      <c r="O11" s="23">
        <v>34.6488</v>
      </c>
      <c r="P11" s="56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90</v>
      </c>
      <c r="B12" s="19" t="s">
        <v>94</v>
      </c>
      <c r="C12" s="20" t="s">
        <v>84</v>
      </c>
      <c r="D12" s="21" t="s">
        <v>85</v>
      </c>
      <c r="E12" s="22" t="s">
        <v>95</v>
      </c>
      <c r="F12" s="23">
        <v>8.279826</v>
      </c>
      <c r="G12" s="23">
        <v>8.279826</v>
      </c>
      <c r="H12" s="23">
        <v>8.279826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6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12.594192</v>
      </c>
      <c r="G13" s="23">
        <v>12.594192</v>
      </c>
      <c r="H13" s="23">
        <v>12.594192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6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13" workbookViewId="0">
      <selection activeCell="E33" sqref="E33:E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s="1" customFormat="1" spans="1:5">
      <c r="A9" s="24">
        <v>506008</v>
      </c>
      <c r="B9" s="50" t="s">
        <v>81</v>
      </c>
      <c r="C9" s="49">
        <v>163.582846</v>
      </c>
      <c r="D9" s="49">
        <v>144.68</v>
      </c>
      <c r="E9" s="49">
        <v>18.9</v>
      </c>
    </row>
    <row r="10" s="1" customFormat="1" spans="1:5">
      <c r="A10" s="4">
        <v>301</v>
      </c>
      <c r="B10" s="51" t="s">
        <v>67</v>
      </c>
      <c r="C10" s="49"/>
      <c r="D10" s="49"/>
      <c r="E10" s="49"/>
    </row>
    <row r="11" s="1" customFormat="1" spans="1:5">
      <c r="A11" s="4">
        <v>30101</v>
      </c>
      <c r="B11" s="52" t="s">
        <v>105</v>
      </c>
      <c r="C11" s="49">
        <v>29.19</v>
      </c>
      <c r="D11" s="49">
        <v>29.19</v>
      </c>
      <c r="E11" s="49"/>
    </row>
    <row r="12" s="1" customFormat="1" spans="1:5">
      <c r="A12" s="4">
        <v>30102</v>
      </c>
      <c r="B12" s="52" t="s">
        <v>106</v>
      </c>
      <c r="C12" s="49">
        <v>17.51</v>
      </c>
      <c r="D12" s="49">
        <v>17.51</v>
      </c>
      <c r="E12" s="49"/>
    </row>
    <row r="13" s="1" customFormat="1" spans="1:5">
      <c r="A13" s="4">
        <v>30103</v>
      </c>
      <c r="B13" s="52" t="s">
        <v>107</v>
      </c>
      <c r="C13" s="49">
        <v>20.6</v>
      </c>
      <c r="D13" s="49">
        <v>20.6</v>
      </c>
      <c r="E13" s="49"/>
    </row>
    <row r="14" s="1" customFormat="1" spans="1:5">
      <c r="A14" s="4">
        <v>30108</v>
      </c>
      <c r="B14" s="52" t="s">
        <v>108</v>
      </c>
      <c r="C14" s="49">
        <v>16.79</v>
      </c>
      <c r="D14" s="49">
        <v>16.79</v>
      </c>
      <c r="E14" s="49"/>
    </row>
    <row r="15" s="1" customFormat="1" spans="1:5">
      <c r="A15" s="4">
        <v>30109</v>
      </c>
      <c r="B15" s="52" t="s">
        <v>109</v>
      </c>
      <c r="C15" s="49">
        <v>5.83</v>
      </c>
      <c r="D15" s="49">
        <v>5.83</v>
      </c>
      <c r="E15" s="49"/>
    </row>
    <row r="16" ht="14.25" customHeight="1" spans="1:5">
      <c r="A16" s="4">
        <v>30110</v>
      </c>
      <c r="B16" s="52" t="s">
        <v>110</v>
      </c>
      <c r="C16" s="53">
        <v>8.19</v>
      </c>
      <c r="D16" s="53">
        <v>8.19</v>
      </c>
      <c r="E16" s="53"/>
    </row>
    <row r="17" ht="14.25" customHeight="1" spans="1:5">
      <c r="A17" s="4">
        <v>30112</v>
      </c>
      <c r="B17" s="52" t="s">
        <v>111</v>
      </c>
      <c r="C17" s="53">
        <v>0.82</v>
      </c>
      <c r="D17" s="53">
        <v>0.82</v>
      </c>
      <c r="E17" s="53"/>
    </row>
    <row r="18" ht="14.25" customHeight="1" spans="1:5">
      <c r="A18" s="4">
        <v>30111</v>
      </c>
      <c r="B18" s="52" t="s">
        <v>112</v>
      </c>
      <c r="C18" s="53"/>
      <c r="D18" s="53"/>
      <c r="E18" s="53"/>
    </row>
    <row r="19" ht="14.25" customHeight="1" spans="1:5">
      <c r="A19" s="4">
        <v>30107</v>
      </c>
      <c r="B19" s="52" t="s">
        <v>113</v>
      </c>
      <c r="C19" s="53"/>
      <c r="D19" s="53"/>
      <c r="E19" s="53"/>
    </row>
    <row r="20" ht="14.25" customHeight="1" spans="1:5">
      <c r="A20" s="4">
        <v>30107</v>
      </c>
      <c r="B20" s="52" t="s">
        <v>114</v>
      </c>
      <c r="C20" s="53">
        <v>8.17</v>
      </c>
      <c r="D20" s="53">
        <v>8.17</v>
      </c>
      <c r="E20" s="53"/>
    </row>
    <row r="21" ht="14.25" customHeight="1" spans="1:5">
      <c r="A21" s="4">
        <v>30113</v>
      </c>
      <c r="B21" s="52" t="s">
        <v>115</v>
      </c>
      <c r="C21" s="53">
        <v>12.6</v>
      </c>
      <c r="D21" s="53">
        <v>12.6</v>
      </c>
      <c r="E21" s="53"/>
    </row>
    <row r="22" ht="14.25" customHeight="1" spans="1:5">
      <c r="A22" s="4">
        <v>30102</v>
      </c>
      <c r="B22" s="52" t="s">
        <v>116</v>
      </c>
      <c r="C22" s="53">
        <f>2.5+0.384</f>
        <v>2.884</v>
      </c>
      <c r="D22" s="53">
        <f>2.5+0.384</f>
        <v>2.884</v>
      </c>
      <c r="E22" s="53"/>
    </row>
    <row r="23" ht="14.25" customHeight="1" spans="1:5">
      <c r="A23" s="4">
        <v>30199</v>
      </c>
      <c r="B23" s="52" t="s">
        <v>117</v>
      </c>
      <c r="C23" s="53">
        <v>18.6</v>
      </c>
      <c r="D23" s="53">
        <v>18.6</v>
      </c>
      <c r="E23" s="53"/>
    </row>
    <row r="24" ht="14.25" customHeight="1" spans="1:5">
      <c r="A24" s="4">
        <v>302</v>
      </c>
      <c r="B24" s="52" t="s">
        <v>68</v>
      </c>
      <c r="C24" s="53"/>
      <c r="D24" s="53"/>
      <c r="E24" s="53"/>
    </row>
    <row r="25" ht="14.25" customHeight="1" spans="1:5">
      <c r="A25" s="4">
        <v>30201</v>
      </c>
      <c r="B25" s="52" t="s">
        <v>118</v>
      </c>
      <c r="C25" s="49">
        <v>1.56</v>
      </c>
      <c r="D25" s="53"/>
      <c r="E25" s="49">
        <v>1.56</v>
      </c>
    </row>
    <row r="26" ht="14.25" customHeight="1" spans="1:5">
      <c r="A26" s="4">
        <v>30202</v>
      </c>
      <c r="B26" s="52" t="s">
        <v>119</v>
      </c>
      <c r="C26" s="49">
        <v>0.39</v>
      </c>
      <c r="D26" s="53"/>
      <c r="E26" s="49">
        <v>0.39</v>
      </c>
    </row>
    <row r="27" ht="14.25" customHeight="1" spans="1:5">
      <c r="A27" s="4">
        <v>30205</v>
      </c>
      <c r="B27" s="52" t="s">
        <v>120</v>
      </c>
      <c r="C27" s="49">
        <v>0.26</v>
      </c>
      <c r="D27" s="53"/>
      <c r="E27" s="49">
        <v>0.26</v>
      </c>
    </row>
    <row r="28" ht="14.25" customHeight="1" spans="1:5">
      <c r="A28" s="4">
        <v>30206</v>
      </c>
      <c r="B28" s="52" t="s">
        <v>121</v>
      </c>
      <c r="C28" s="49">
        <v>1.04</v>
      </c>
      <c r="D28" s="53"/>
      <c r="E28" s="49">
        <v>1.04</v>
      </c>
    </row>
    <row r="29" ht="14.25" customHeight="1" spans="1:5">
      <c r="A29" s="4">
        <v>30207</v>
      </c>
      <c r="B29" s="52" t="s">
        <v>122</v>
      </c>
      <c r="C29" s="49">
        <v>0.728</v>
      </c>
      <c r="D29" s="53"/>
      <c r="E29" s="49">
        <v>0.728</v>
      </c>
    </row>
    <row r="30" ht="14.25" customHeight="1" spans="1:5">
      <c r="A30" s="4">
        <v>30209</v>
      </c>
      <c r="B30" s="52" t="s">
        <v>123</v>
      </c>
      <c r="C30" s="49">
        <v>0</v>
      </c>
      <c r="D30" s="53"/>
      <c r="E30" s="49">
        <v>0</v>
      </c>
    </row>
    <row r="31" ht="14.25" customHeight="1" spans="1:5">
      <c r="A31" s="4">
        <v>30211</v>
      </c>
      <c r="B31" s="52" t="s">
        <v>124</v>
      </c>
      <c r="C31" s="49">
        <v>4.29</v>
      </c>
      <c r="D31" s="53"/>
      <c r="E31" s="49">
        <v>4.29</v>
      </c>
    </row>
    <row r="32" ht="14.25" customHeight="1" spans="1:5">
      <c r="A32" s="4">
        <v>30213</v>
      </c>
      <c r="B32" s="52" t="s">
        <v>125</v>
      </c>
      <c r="C32" s="49">
        <v>0.52</v>
      </c>
      <c r="D32" s="53"/>
      <c r="E32" s="49">
        <v>0.52</v>
      </c>
    </row>
    <row r="33" ht="14.25" customHeight="1" spans="1:5">
      <c r="A33" s="4">
        <v>30215</v>
      </c>
      <c r="B33" s="52" t="s">
        <v>126</v>
      </c>
      <c r="C33" s="49">
        <v>0.52</v>
      </c>
      <c r="D33" s="53"/>
      <c r="E33" s="49">
        <v>0.52</v>
      </c>
    </row>
    <row r="34" ht="14.25" customHeight="1" spans="1:5">
      <c r="A34" s="4">
        <v>30216</v>
      </c>
      <c r="B34" s="52" t="s">
        <v>127</v>
      </c>
      <c r="C34" s="49">
        <v>0.78</v>
      </c>
      <c r="D34" s="53"/>
      <c r="E34" s="49">
        <v>0.78</v>
      </c>
    </row>
    <row r="35" ht="14.25" customHeight="1" spans="1:5">
      <c r="A35" s="4">
        <v>30217</v>
      </c>
      <c r="B35" s="52" t="s">
        <v>128</v>
      </c>
      <c r="C35" s="49">
        <v>0.117</v>
      </c>
      <c r="D35" s="53"/>
      <c r="E35" s="49">
        <v>0.117</v>
      </c>
    </row>
    <row r="36" ht="14.25" customHeight="1" spans="1:5">
      <c r="A36" s="4">
        <v>30299</v>
      </c>
      <c r="B36" s="52" t="s">
        <v>129</v>
      </c>
      <c r="C36" s="49">
        <v>0.195</v>
      </c>
      <c r="D36" s="54"/>
      <c r="E36" s="49">
        <v>0.195</v>
      </c>
    </row>
    <row r="37" ht="14.25" customHeight="1" spans="1:5">
      <c r="A37" s="4">
        <v>302028</v>
      </c>
      <c r="B37" s="52" t="s">
        <v>130</v>
      </c>
      <c r="C37" s="54">
        <f>D37+E37</f>
        <v>2.1</v>
      </c>
      <c r="D37" s="54"/>
      <c r="E37" s="54">
        <v>2.1</v>
      </c>
    </row>
    <row r="38" spans="1:5">
      <c r="A38" s="4">
        <v>302099</v>
      </c>
      <c r="B38" s="52" t="s">
        <v>131</v>
      </c>
      <c r="C38" s="54">
        <f t="shared" ref="C38:C45" si="0">D38+E38</f>
        <v>4.8</v>
      </c>
      <c r="D38" s="54"/>
      <c r="E38" s="54">
        <v>4.8</v>
      </c>
    </row>
    <row r="39" spans="1:5">
      <c r="A39" s="4">
        <v>30231</v>
      </c>
      <c r="B39" s="52" t="s">
        <v>132</v>
      </c>
      <c r="C39" s="54">
        <f t="shared" si="0"/>
        <v>1.6</v>
      </c>
      <c r="D39" s="54"/>
      <c r="E39" s="54">
        <v>1.6</v>
      </c>
    </row>
    <row r="40" spans="1:5">
      <c r="A40" s="4">
        <v>30239</v>
      </c>
      <c r="B40" s="52" t="s">
        <v>133</v>
      </c>
      <c r="C40" s="54">
        <f t="shared" si="0"/>
        <v>0</v>
      </c>
      <c r="D40" s="54"/>
      <c r="E40" s="54"/>
    </row>
    <row r="41" spans="1:5">
      <c r="A41" s="4">
        <v>30207</v>
      </c>
      <c r="B41" s="52" t="s">
        <v>134</v>
      </c>
      <c r="C41" s="54">
        <f t="shared" si="0"/>
        <v>0</v>
      </c>
      <c r="D41" s="54"/>
      <c r="E41" s="54"/>
    </row>
    <row r="42" spans="1:5">
      <c r="A42" s="4">
        <v>303</v>
      </c>
      <c r="B42" s="52" t="s">
        <v>135</v>
      </c>
      <c r="C42" s="54">
        <f t="shared" si="0"/>
        <v>0</v>
      </c>
      <c r="D42" s="54"/>
      <c r="E42" s="54"/>
    </row>
    <row r="43" spans="1:5">
      <c r="A43" s="4">
        <v>30302</v>
      </c>
      <c r="B43" s="52" t="s">
        <v>136</v>
      </c>
      <c r="C43" s="54">
        <f t="shared" si="0"/>
        <v>0.16</v>
      </c>
      <c r="D43" s="54">
        <v>0.16</v>
      </c>
      <c r="E43" s="54"/>
    </row>
    <row r="44" spans="1:5">
      <c r="A44" s="4">
        <v>30305</v>
      </c>
      <c r="B44" s="52" t="s">
        <v>137</v>
      </c>
      <c r="C44" s="54">
        <f t="shared" si="0"/>
        <v>1.2</v>
      </c>
      <c r="D44" s="54">
        <v>1.2</v>
      </c>
      <c r="E44" s="54"/>
    </row>
    <row r="45" spans="1:5">
      <c r="A45" s="4">
        <v>30304</v>
      </c>
      <c r="B45" s="52" t="s">
        <v>138</v>
      </c>
      <c r="C45" s="54">
        <f t="shared" si="0"/>
        <v>2.14</v>
      </c>
      <c r="D45" s="54">
        <v>2.14</v>
      </c>
      <c r="E45" s="54"/>
    </row>
    <row r="46" spans="1:5">
      <c r="A46" s="4">
        <v>30307</v>
      </c>
      <c r="B46" s="51" t="s">
        <v>139</v>
      </c>
      <c r="C46" s="54"/>
      <c r="D46" s="54"/>
      <c r="E46" s="5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140</v>
      </c>
    </row>
    <row r="2" ht="29.45" customHeight="1" spans="1:3">
      <c r="A2" s="11" t="s">
        <v>141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142</v>
      </c>
      <c r="B4" s="33" t="s">
        <v>143</v>
      </c>
      <c r="C4" s="33" t="s">
        <v>144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8">
        <f>B7+B13+B14</f>
        <v>3.02</v>
      </c>
      <c r="C6" s="48">
        <f>C7+C13+C14</f>
        <v>3.02</v>
      </c>
    </row>
    <row r="7" ht="17.1" customHeight="1" spans="1:3">
      <c r="A7" s="39" t="s">
        <v>145</v>
      </c>
      <c r="B7" s="48">
        <f>B9+B11</f>
        <v>1.72</v>
      </c>
      <c r="C7" s="48">
        <f>C9+C11</f>
        <v>1.72</v>
      </c>
    </row>
    <row r="8" ht="17.1" customHeight="1" spans="1:3">
      <c r="A8" s="39" t="s">
        <v>146</v>
      </c>
      <c r="B8" s="48"/>
      <c r="C8" s="48"/>
    </row>
    <row r="9" ht="17.1" customHeight="1" spans="1:3">
      <c r="A9" s="39" t="s">
        <v>147</v>
      </c>
      <c r="B9" s="48">
        <v>0.12</v>
      </c>
      <c r="C9" s="48">
        <v>0.12</v>
      </c>
    </row>
    <row r="10" ht="17.1" customHeight="1" spans="1:3">
      <c r="A10" s="39" t="s">
        <v>148</v>
      </c>
      <c r="B10" s="48"/>
      <c r="C10" s="48">
        <v>1.6</v>
      </c>
    </row>
    <row r="11" ht="17.1" customHeight="1" spans="1:3">
      <c r="A11" s="39" t="s">
        <v>149</v>
      </c>
      <c r="B11" s="48">
        <v>1.6</v>
      </c>
      <c r="C11" s="48">
        <v>1.6</v>
      </c>
    </row>
    <row r="12" ht="17.1" customHeight="1" spans="1:3">
      <c r="A12" s="39" t="s">
        <v>150</v>
      </c>
      <c r="B12" s="48"/>
      <c r="C12" s="48"/>
    </row>
    <row r="13" ht="17.1" customHeight="1" spans="1:3">
      <c r="A13" s="39" t="s">
        <v>151</v>
      </c>
      <c r="B13" s="49">
        <v>0.52</v>
      </c>
      <c r="C13" s="49">
        <v>0.52</v>
      </c>
    </row>
    <row r="14" ht="17.1" customHeight="1" spans="1:3">
      <c r="A14" s="39" t="s">
        <v>152</v>
      </c>
      <c r="B14" s="49">
        <v>0.78</v>
      </c>
      <c r="C14" s="49">
        <v>0.78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4" workbookViewId="0">
      <selection activeCell="I14" sqref="I14"/>
    </sheetView>
  </sheetViews>
  <sheetFormatPr defaultColWidth="10" defaultRowHeight="13.5" outlineLevelCol="5"/>
  <cols>
    <col min="1" max="1" width="33.875" customWidth="1"/>
    <col min="2" max="2" width="14.75" customWidth="1"/>
    <col min="3" max="3" width="31" customWidth="1"/>
    <col min="4" max="4" width="14.25" customWidth="1"/>
    <col min="5" max="5" width="30.875" customWidth="1"/>
    <col min="6" max="6" width="16.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153</v>
      </c>
    </row>
    <row r="2" ht="18" customHeight="1" spans="1:6">
      <c r="A2" s="11" t="s">
        <v>154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155</v>
      </c>
      <c r="B4" s="33"/>
      <c r="C4" s="33" t="s">
        <v>156</v>
      </c>
      <c r="D4" s="33"/>
      <c r="E4" s="33"/>
      <c r="F4" s="33"/>
    </row>
    <row r="5" ht="17.1" customHeight="1" spans="1:6">
      <c r="A5" s="33" t="s">
        <v>157</v>
      </c>
      <c r="B5" s="34" t="s">
        <v>158</v>
      </c>
      <c r="C5" s="33" t="s">
        <v>159</v>
      </c>
      <c r="D5" s="33" t="s">
        <v>158</v>
      </c>
      <c r="E5" s="33" t="s">
        <v>159</v>
      </c>
      <c r="F5" s="34" t="s">
        <v>158</v>
      </c>
    </row>
    <row r="6" ht="17.1" customHeight="1" spans="1:6">
      <c r="A6" s="35" t="s">
        <v>160</v>
      </c>
      <c r="B6" s="23">
        <v>198.231646</v>
      </c>
      <c r="C6" s="36" t="s">
        <v>161</v>
      </c>
      <c r="D6" s="37"/>
      <c r="E6" s="38" t="s">
        <v>162</v>
      </c>
      <c r="F6" s="23">
        <v>163.582846</v>
      </c>
    </row>
    <row r="7" ht="17.1" customHeight="1" spans="1:6">
      <c r="A7" s="35" t="s">
        <v>163</v>
      </c>
      <c r="B7" s="23">
        <v>198.231646</v>
      </c>
      <c r="C7" s="36" t="s">
        <v>164</v>
      </c>
      <c r="D7" s="37"/>
      <c r="E7" s="38" t="s">
        <v>165</v>
      </c>
      <c r="F7" s="23">
        <v>140.803814</v>
      </c>
    </row>
    <row r="8" ht="17.1" customHeight="1" spans="1:6">
      <c r="A8" s="39" t="s">
        <v>166</v>
      </c>
      <c r="B8" s="40">
        <f>SUM(B9:B14)</f>
        <v>0</v>
      </c>
      <c r="C8" s="39" t="s">
        <v>167</v>
      </c>
      <c r="D8" s="37"/>
      <c r="E8" s="38" t="s">
        <v>168</v>
      </c>
      <c r="F8" s="23">
        <v>18.899032</v>
      </c>
    </row>
    <row r="9" ht="17.1" customHeight="1" spans="1:6">
      <c r="A9" s="39" t="s">
        <v>169</v>
      </c>
      <c r="B9" s="37"/>
      <c r="C9" s="39" t="s">
        <v>170</v>
      </c>
      <c r="D9" s="37"/>
      <c r="E9" s="38" t="s">
        <v>171</v>
      </c>
      <c r="F9" s="23">
        <v>3.88</v>
      </c>
    </row>
    <row r="10" ht="17.1" customHeight="1" spans="1:6">
      <c r="A10" s="39" t="s">
        <v>172</v>
      </c>
      <c r="B10" s="37"/>
      <c r="C10" s="39" t="s">
        <v>173</v>
      </c>
      <c r="D10" s="37"/>
      <c r="E10" s="41" t="s">
        <v>174</v>
      </c>
      <c r="F10" s="42"/>
    </row>
    <row r="11" ht="17.1" customHeight="1" spans="1:6">
      <c r="A11" s="39" t="s">
        <v>175</v>
      </c>
      <c r="B11" s="37"/>
      <c r="C11" s="39" t="s">
        <v>176</v>
      </c>
      <c r="D11" s="37"/>
      <c r="E11" s="38" t="s">
        <v>177</v>
      </c>
      <c r="F11" s="23">
        <v>34.6488</v>
      </c>
    </row>
    <row r="12" ht="17.1" customHeight="1" spans="1:6">
      <c r="A12" s="39" t="s">
        <v>178</v>
      </c>
      <c r="B12" s="37"/>
      <c r="C12" s="39" t="s">
        <v>179</v>
      </c>
      <c r="D12" s="43"/>
      <c r="E12" s="41" t="s">
        <v>165</v>
      </c>
      <c r="F12" s="40"/>
    </row>
    <row r="13" ht="17.1" customHeight="1" spans="1:6">
      <c r="A13" s="39" t="s">
        <v>180</v>
      </c>
      <c r="B13" s="37"/>
      <c r="C13" s="35" t="s">
        <v>181</v>
      </c>
      <c r="D13" s="23">
        <v>24.365536</v>
      </c>
      <c r="E13" s="44" t="s">
        <v>168</v>
      </c>
      <c r="F13" s="43"/>
    </row>
    <row r="14" ht="17.1" customHeight="1" spans="1:6">
      <c r="A14" s="39" t="s">
        <v>182</v>
      </c>
      <c r="B14" s="37"/>
      <c r="C14" s="35" t="s">
        <v>183</v>
      </c>
      <c r="D14" s="23">
        <v>161.271918</v>
      </c>
      <c r="E14" s="45" t="s">
        <v>171</v>
      </c>
      <c r="F14" s="23">
        <v>34.6488</v>
      </c>
    </row>
    <row r="15" ht="17.1" customHeight="1" spans="1:6">
      <c r="A15" s="39" t="s">
        <v>184</v>
      </c>
      <c r="B15" s="37"/>
      <c r="C15" s="39" t="s">
        <v>185</v>
      </c>
      <c r="D15" s="40"/>
      <c r="E15" s="41" t="s">
        <v>186</v>
      </c>
      <c r="F15" s="40"/>
    </row>
    <row r="16" ht="17.1" customHeight="1" spans="1:6">
      <c r="A16" s="39" t="s">
        <v>187</v>
      </c>
      <c r="B16" s="37"/>
      <c r="C16" s="39" t="s">
        <v>188</v>
      </c>
      <c r="D16" s="43"/>
      <c r="E16" s="41" t="s">
        <v>189</v>
      </c>
      <c r="F16" s="37"/>
    </row>
    <row r="17" ht="17.1" customHeight="1" spans="1:6">
      <c r="A17" s="39" t="s">
        <v>190</v>
      </c>
      <c r="B17" s="37">
        <f>SUM(B18:B19)</f>
        <v>0</v>
      </c>
      <c r="C17" s="35" t="s">
        <v>191</v>
      </c>
      <c r="D17" s="23"/>
      <c r="E17" s="44" t="s">
        <v>192</v>
      </c>
      <c r="F17" s="37"/>
    </row>
    <row r="18" ht="17.1" customHeight="1" spans="1:6">
      <c r="A18" s="39" t="s">
        <v>193</v>
      </c>
      <c r="B18" s="37"/>
      <c r="C18" s="39" t="s">
        <v>194</v>
      </c>
      <c r="D18" s="40"/>
      <c r="E18" s="41" t="s">
        <v>195</v>
      </c>
      <c r="F18" s="37"/>
    </row>
    <row r="19" ht="17.1" customHeight="1" spans="1:6">
      <c r="A19" s="39" t="s">
        <v>196</v>
      </c>
      <c r="B19" s="37"/>
      <c r="C19" s="39" t="s">
        <v>197</v>
      </c>
      <c r="D19" s="37"/>
      <c r="E19" s="41" t="s">
        <v>198</v>
      </c>
      <c r="F19" s="37"/>
    </row>
    <row r="20" ht="17.1" customHeight="1" spans="1:6">
      <c r="A20" s="39" t="s">
        <v>199</v>
      </c>
      <c r="B20" s="37">
        <f>SUM(B21:B23)</f>
        <v>0</v>
      </c>
      <c r="C20" s="39" t="s">
        <v>200</v>
      </c>
      <c r="D20" s="37"/>
      <c r="E20" s="41" t="s">
        <v>201</v>
      </c>
      <c r="F20" s="37"/>
    </row>
    <row r="21" ht="17.1" customHeight="1" spans="1:6">
      <c r="A21" s="39" t="s">
        <v>202</v>
      </c>
      <c r="B21" s="37"/>
      <c r="C21" s="39" t="s">
        <v>203</v>
      </c>
      <c r="D21" s="37"/>
      <c r="E21" s="41" t="s">
        <v>204</v>
      </c>
      <c r="F21" s="37"/>
    </row>
    <row r="22" ht="17.1" customHeight="1" spans="1:6">
      <c r="A22" s="39" t="s">
        <v>205</v>
      </c>
      <c r="B22" s="37"/>
      <c r="C22" s="39" t="s">
        <v>206</v>
      </c>
      <c r="D22" s="37"/>
      <c r="E22" s="41"/>
      <c r="F22" s="37"/>
    </row>
    <row r="23" ht="17.1" customHeight="1" spans="1:6">
      <c r="A23" s="39" t="s">
        <v>207</v>
      </c>
      <c r="B23" s="37"/>
      <c r="C23" s="39" t="s">
        <v>208</v>
      </c>
      <c r="D23" s="43"/>
      <c r="E23" s="41"/>
      <c r="F23" s="37"/>
    </row>
    <row r="24" ht="17.1" customHeight="1" spans="1:6">
      <c r="A24" s="39"/>
      <c r="B24" s="37"/>
      <c r="C24" s="35" t="s">
        <v>209</v>
      </c>
      <c r="D24" s="23">
        <v>12.594192</v>
      </c>
      <c r="E24" s="44"/>
      <c r="F24" s="37"/>
    </row>
    <row r="25" ht="17.1" customHeight="1" spans="1:6">
      <c r="A25" s="39"/>
      <c r="B25" s="37"/>
      <c r="C25" s="39" t="s">
        <v>210</v>
      </c>
      <c r="D25" s="40"/>
      <c r="E25" s="41"/>
      <c r="F25" s="37"/>
    </row>
    <row r="26" ht="17.1" customHeight="1" spans="1:6">
      <c r="A26" s="39"/>
      <c r="B26" s="46"/>
      <c r="C26" s="39" t="s">
        <v>211</v>
      </c>
      <c r="D26" s="37"/>
      <c r="E26" s="39"/>
      <c r="F26" s="46"/>
    </row>
    <row r="27" ht="17.1" customHeight="1" spans="1:6">
      <c r="A27" s="39"/>
      <c r="B27" s="37"/>
      <c r="C27" s="39" t="s">
        <v>212</v>
      </c>
      <c r="D27" s="37"/>
      <c r="E27" s="41"/>
      <c r="F27" s="37"/>
    </row>
    <row r="28" ht="17.1" customHeight="1" spans="1:6">
      <c r="A28" s="39"/>
      <c r="B28" s="37"/>
      <c r="C28" s="39" t="s">
        <v>213</v>
      </c>
      <c r="D28" s="37"/>
      <c r="E28" s="41"/>
      <c r="F28" s="37"/>
    </row>
    <row r="29" ht="17.1" customHeight="1" spans="1:6">
      <c r="A29" s="39"/>
      <c r="B29" s="37"/>
      <c r="C29" s="39" t="s">
        <v>214</v>
      </c>
      <c r="D29" s="37"/>
      <c r="E29" s="41"/>
      <c r="F29" s="37"/>
    </row>
    <row r="30" ht="17.1" customHeight="1" spans="1:6">
      <c r="A30" s="39"/>
      <c r="B30" s="37"/>
      <c r="C30" s="39" t="s">
        <v>215</v>
      </c>
      <c r="D30" s="37"/>
      <c r="E30" s="41"/>
      <c r="F30" s="37"/>
    </row>
    <row r="31" ht="17.1" customHeight="1" spans="1:6">
      <c r="A31" s="39"/>
      <c r="B31" s="37"/>
      <c r="C31" s="39" t="s">
        <v>216</v>
      </c>
      <c r="D31" s="37"/>
      <c r="E31" s="41"/>
      <c r="F31" s="37"/>
    </row>
    <row r="32" ht="17.1" customHeight="1" spans="1:6">
      <c r="A32" s="39"/>
      <c r="B32" s="37"/>
      <c r="C32" s="39" t="s">
        <v>217</v>
      </c>
      <c r="D32" s="37"/>
      <c r="E32" s="41"/>
      <c r="F32" s="37"/>
    </row>
    <row r="33" ht="17.1" customHeight="1" spans="1:6">
      <c r="A33" s="39"/>
      <c r="B33" s="37"/>
      <c r="C33" s="39" t="s">
        <v>218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7" t="s">
        <v>44</v>
      </c>
      <c r="B35" s="37">
        <f>SUM(B6+B15+B16+B17+B20)</f>
        <v>198.231646</v>
      </c>
      <c r="C35" s="47" t="s">
        <v>45</v>
      </c>
      <c r="D35" s="37">
        <f>SUM(D6:D33)</f>
        <v>198.231646</v>
      </c>
      <c r="E35" s="47" t="s">
        <v>45</v>
      </c>
      <c r="F35" s="37">
        <f>F6+F11</f>
        <v>198.231646</v>
      </c>
    </row>
    <row r="36" ht="17.1" customHeight="1" spans="1:6">
      <c r="A36" s="39" t="s">
        <v>219</v>
      </c>
      <c r="B36" s="37">
        <f>SUM(B37:B41)</f>
        <v>0</v>
      </c>
      <c r="C36" s="39" t="s">
        <v>220</v>
      </c>
      <c r="D36" s="37"/>
      <c r="E36" s="41" t="s">
        <v>221</v>
      </c>
      <c r="F36" s="37">
        <f>SUM(F37:F38)</f>
        <v>0</v>
      </c>
    </row>
    <row r="37" ht="17.1" customHeight="1" spans="1:6">
      <c r="A37" s="39" t="s">
        <v>222</v>
      </c>
      <c r="B37" s="37"/>
      <c r="C37" s="39"/>
      <c r="D37" s="37"/>
      <c r="E37" s="41" t="s">
        <v>223</v>
      </c>
      <c r="F37" s="37"/>
    </row>
    <row r="38" ht="17.1" customHeight="1" spans="1:6">
      <c r="A38" s="39" t="s">
        <v>224</v>
      </c>
      <c r="B38" s="37"/>
      <c r="C38" s="39"/>
      <c r="D38" s="37"/>
      <c r="E38" s="41" t="s">
        <v>225</v>
      </c>
      <c r="F38" s="37"/>
    </row>
    <row r="39" ht="17.1" customHeight="1" spans="1:6">
      <c r="A39" s="39" t="s">
        <v>226</v>
      </c>
      <c r="B39" s="37"/>
      <c r="C39" s="39"/>
      <c r="D39" s="37"/>
      <c r="E39" s="41" t="s">
        <v>227</v>
      </c>
      <c r="F39" s="37"/>
    </row>
    <row r="40" ht="27.2" customHeight="1" spans="1:6">
      <c r="A40" s="39" t="s">
        <v>228</v>
      </c>
      <c r="B40" s="37"/>
      <c r="C40" s="39"/>
      <c r="D40" s="37"/>
      <c r="E40" s="41"/>
      <c r="F40" s="37"/>
    </row>
    <row r="41" ht="27.2" customHeight="1" spans="1:6">
      <c r="A41" s="39" t="s">
        <v>229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7" t="s">
        <v>230</v>
      </c>
      <c r="B44" s="37">
        <f>B35+B36</f>
        <v>198.231646</v>
      </c>
      <c r="C44" s="47" t="s">
        <v>231</v>
      </c>
      <c r="D44" s="37">
        <f>D35+D36</f>
        <v>198.231646</v>
      </c>
      <c r="E44" s="47" t="s">
        <v>231</v>
      </c>
      <c r="F44" s="37">
        <f>F35+F36</f>
        <v>198.231646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O17" sqref="O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9.125" customWidth="1"/>
    <col min="7" max="7" width="9.25" customWidth="1"/>
    <col min="8" max="8" width="9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30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ht="22.5" spans="1:30">
      <c r="A9" s="26"/>
      <c r="B9" s="26"/>
      <c r="C9" s="26"/>
      <c r="D9" s="26" t="s">
        <v>80</v>
      </c>
      <c r="E9" s="26" t="s">
        <v>81</v>
      </c>
      <c r="F9" s="23">
        <v>198.231646</v>
      </c>
      <c r="G9" s="23">
        <v>198.231646</v>
      </c>
      <c r="H9" s="23">
        <v>198.231646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227</v>
      </c>
      <c r="E10" s="26" t="s">
        <v>86</v>
      </c>
      <c r="F10" s="23">
        <v>1.744</v>
      </c>
      <c r="G10" s="23">
        <v>1.744</v>
      </c>
      <c r="H10" s="23">
        <v>1.744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227</v>
      </c>
      <c r="E11" s="26" t="s">
        <v>87</v>
      </c>
      <c r="F11" s="23">
        <v>16.792256</v>
      </c>
      <c r="G11" s="23">
        <v>16.792256</v>
      </c>
      <c r="H11" s="23">
        <v>16.792256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227</v>
      </c>
      <c r="E12" s="26" t="s">
        <v>89</v>
      </c>
      <c r="F12" s="23">
        <v>5.82928</v>
      </c>
      <c r="G12" s="23">
        <v>5.82928</v>
      </c>
      <c r="H12" s="23">
        <v>5.82928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92</v>
      </c>
      <c r="D13" s="26" t="s">
        <v>227</v>
      </c>
      <c r="E13" s="26" t="s">
        <v>93</v>
      </c>
      <c r="F13" s="23">
        <v>152.992092</v>
      </c>
      <c r="G13" s="23">
        <v>152.992092</v>
      </c>
      <c r="H13" s="23">
        <v>152.992092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90</v>
      </c>
      <c r="B14" s="26" t="s">
        <v>94</v>
      </c>
      <c r="C14" s="26" t="s">
        <v>84</v>
      </c>
      <c r="D14" s="26" t="s">
        <v>227</v>
      </c>
      <c r="E14" s="26" t="s">
        <v>95</v>
      </c>
      <c r="F14" s="23">
        <v>8.279826</v>
      </c>
      <c r="G14" s="23">
        <v>8.279826</v>
      </c>
      <c r="H14" s="23">
        <v>8.279826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96</v>
      </c>
      <c r="B15" s="26" t="s">
        <v>84</v>
      </c>
      <c r="C15" s="26" t="s">
        <v>97</v>
      </c>
      <c r="D15" s="26" t="s">
        <v>227</v>
      </c>
      <c r="E15" s="26" t="s">
        <v>98</v>
      </c>
      <c r="F15" s="23">
        <v>12.594192</v>
      </c>
      <c r="G15" s="23">
        <v>12.594192</v>
      </c>
      <c r="H15" s="23">
        <v>12.594192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Z13" sqref="Z1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8.1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198.231646</v>
      </c>
      <c r="G7" s="23">
        <v>163.582846</v>
      </c>
      <c r="H7" s="23">
        <v>140.803814</v>
      </c>
      <c r="I7" s="23">
        <v>18.899032</v>
      </c>
      <c r="J7" s="23">
        <v>3.88</v>
      </c>
      <c r="K7" s="23">
        <v>0</v>
      </c>
      <c r="L7" s="23">
        <v>34.6488</v>
      </c>
      <c r="M7" s="23">
        <v>0</v>
      </c>
      <c r="N7" s="23">
        <v>0</v>
      </c>
      <c r="O7" s="23">
        <v>34.6488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3">
        <v>1.744</v>
      </c>
      <c r="H8" s="23">
        <v>0</v>
      </c>
      <c r="I8" s="23">
        <v>0</v>
      </c>
      <c r="J8" s="23">
        <v>1.744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16.792256</v>
      </c>
      <c r="G9" s="23">
        <v>16.792256</v>
      </c>
      <c r="H9" s="23">
        <v>16.792256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5.82928</v>
      </c>
      <c r="G10" s="23">
        <v>5.82928</v>
      </c>
      <c r="H10" s="23">
        <v>5.82928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92</v>
      </c>
      <c r="D11" s="21" t="s">
        <v>85</v>
      </c>
      <c r="E11" s="22" t="s">
        <v>93</v>
      </c>
      <c r="F11" s="23">
        <v>152.992092</v>
      </c>
      <c r="G11" s="23">
        <v>118.343292</v>
      </c>
      <c r="H11" s="23">
        <v>97.30826</v>
      </c>
      <c r="I11" s="23">
        <v>18.899032</v>
      </c>
      <c r="J11" s="23">
        <v>2.136</v>
      </c>
      <c r="K11" s="23">
        <v>0</v>
      </c>
      <c r="L11" s="23">
        <v>34.6488</v>
      </c>
      <c r="M11" s="23">
        <v>0</v>
      </c>
      <c r="N11" s="23">
        <v>0</v>
      </c>
      <c r="O11" s="23">
        <v>34.6488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90</v>
      </c>
      <c r="B12" s="19" t="s">
        <v>94</v>
      </c>
      <c r="C12" s="20" t="s">
        <v>84</v>
      </c>
      <c r="D12" s="21" t="s">
        <v>85</v>
      </c>
      <c r="E12" s="22" t="s">
        <v>95</v>
      </c>
      <c r="F12" s="23">
        <v>8.279826</v>
      </c>
      <c r="G12" s="23">
        <v>8.279826</v>
      </c>
      <c r="H12" s="23">
        <v>8.279826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12.594192</v>
      </c>
      <c r="G13" s="23">
        <v>12.594192</v>
      </c>
      <c r="H13" s="23">
        <v>12.594192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17" sqref="U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7D097615C1074594838DE4E4F48EC3CA</vt:lpwstr>
  </property>
  <property fmtid="{D5CDD505-2E9C-101B-9397-08002B2CF9AE}" pid="4" name="KSOReadingLayout">
    <vt:bool>true</vt:bool>
  </property>
</Properties>
</file>