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<sst xmlns="http://schemas.openxmlformats.org/spreadsheetml/2006/main" count="607" uniqueCount="313">
  <si>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</si>
  <si>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</si>
  <si>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</si>
  <si>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</si>
  <si>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</si>
  <si>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</si>
  <si>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</si>
  <si>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</si>
  <si>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</si>
  <si>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</si>
  <si>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</si>
  <si>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</si>
  <si>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</si>
  <si>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</si>
  <si>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</si>
  <si>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</si>
  <si>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</si>
  <si>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</si>
  <si>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</si>
  <si>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</si>
  <si>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</si>
  <si>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</si>
  <si>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</si>
  <si>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</si>
  <si>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</si>
  <si>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</si>
  <si>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</si>
  <si>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</si>
  <si>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</si>
  <si>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</si>
  <si>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</si>
  <si>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</si>
  <si>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</si>
  <si>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</si>
  <si>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</si>
  <si>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</si>
  <si>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</si>
  <si>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</si>
  <si>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</si>
  <si>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</si>
  <si>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</si>
  <si>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</si>
  <si>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</si>
  <si>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</si>
  <si>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</si>
  <si>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</si>
  <si>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</si>
  <si>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</si>
  <si>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</si>
  <si>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</si>
  <si>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</si>
  <si>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</si>
  <si>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</si>
  <si>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</si>
  <si>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</si>
  <si>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</si>
  <si>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</si>
  <si>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</si>
  <si>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</si>
  <si>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</si>
  <si>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</si>
  <si>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</si>
  <si>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</si>
  <si>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</si>
  <si>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</si>
  <si>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</si>
  <si>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</si>
  <si>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</si>
  <si>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</si>
  <si>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</si>
  <si>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</si>
  <si>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</si>
  <si>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</si>
  <si>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</si>
  <si>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</si>
  <si>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</si>
  <si>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</si>
  <si>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</si>
  <si>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</si>
  <si>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</si>
  <si>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</si>
  <si>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</si>
  <si>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</si>
  <si>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</si>
  <si>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</si>
  <si>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</si>
  <si>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</si>
  <si>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</si>
  <si>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</si>
  <si>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</si>
  <si>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</si>
  <si>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</si>
  <si>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</si>
  <si>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</si>
  <si>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</si>
  <si>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</si>
  <si>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</si>
  <si>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</si>
  <si>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</si>
  <si>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</si>
  <si>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</si>
  <si>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</si>
  <si>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</si>
  <si>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</si>
  <si>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</si>
  <si>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</si>
  <si>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</si>
  <si>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</si>
  <si>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</si>
  <si>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</si>
  <si>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</si>
  <si>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</si>
  <si>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</si>
  <si>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</si>
  <si>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</si>
  <si>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</si>
  <si>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</si>
  <si>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</si>
  <si>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</si>
  <si>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</si>
  <si>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</si>
  <si>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506006</t>
  </si>
  <si>
    <t>鹿寨县四排镇乡村建设综合服务中心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</si>
  <si>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</si>
  <si>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</si>
  <si>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</si>
  <si>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</si>
  <si>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</si>
  <si>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</si>
  <si>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</si>
  <si>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</si>
  <si>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</si>
  <si>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</si>
  <si>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212</t>
  </si>
  <si>
    <t>01</t>
  </si>
  <si>
    <t>99</t>
  </si>
  <si>
    <t>其他城乡社区管理事务支出</t>
  </si>
  <si>
    <t>城乡社区环境卫生</t>
  </si>
  <si>
    <t>213</t>
  </si>
  <si>
    <t>04</t>
  </si>
  <si>
    <t>事业机构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</si>
  <si>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</si>
  <si>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</si>
  <si>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</si>
  <si>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</si>
  <si>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</si>
  <si>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</si>
  <si>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</si>
  <si>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</si>
  <si>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</si>
  <si>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</si>
  <si>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</si>
  <si>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</si>
  <si>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</si>
  <si>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</si>
  <si>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</si>
  <si>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</si>
  <si>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</si>
  <si>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</si>
  <si>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</si>
  <si>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</si>
  <si>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</si>
  <si>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</si>
  <si>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</si>
  <si>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</si>
  <si>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</si>
  <si>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</si>
  <si>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</si>
  <si>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</si>
  <si>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</si>
  <si>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</si>
  <si>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</si>
  <si>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</si>
  <si>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</si>
  <si>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</si>
  <si>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</si>
  <si>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</si>
  <si>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</si>
  <si>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</si>
  <si>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</si>
  <si>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</si>
  <si>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</si>
  <si>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</si>
  <si>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</si>
  <si>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</si>
  <si>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</si>
  <si>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</si>
  <si>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</si>
  <si>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</si>
  <si>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</si>
  <si>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</si>
  <si>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</si>
  <si>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</si>
  <si>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</si>
  <si>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</si>
  <si>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</si>
  <si>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</si>
  <si>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</si>
  <si>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</si>
  <si>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</si>
  <si>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</si>
  <si>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</si>
  <si>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</si>
  <si>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</si>
  <si>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</si>
  <si>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</si>
  <si>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</si>
  <si>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</si>
  <si>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</si>
  <si>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</si>
  <si>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</si>
  <si>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</si>
  <si>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</si>
  <si>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</si>
  <si>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</si>
  <si>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</si>
  <si>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</si>
  <si>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</si>
  <si>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</si>
  <si>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</si>
  <si>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</si>
  <si>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</si>
  <si>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</si>
  <si>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</si>
  <si>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</si>
  <si>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</si>
  <si>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</si>
  <si>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</si>
  <si>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</si>
  <si>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</si>
  <si>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</si>
  <si>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</si>
  <si>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</si>
  <si>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</si>
  <si>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</si>
  <si>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</si>
  <si>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</si>
  <si>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</si>
  <si>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</si>
  <si>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</si>
  <si>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</si>
  <si>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</si>
  <si>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</si>
  <si>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</si>
  <si>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</si>
  <si>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</si>
  <si>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</si>
  <si>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</si>
  <si>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</si>
  <si>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</si>
  <si>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</si>
  <si>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</si>
  <si>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</si>
  <si>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</si>
  <si>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</si>
  <si>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</si>
  <si>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</si>
  <si>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</si>
  <si>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</si>
  <si>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</si>
  <si>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</si>
  <si>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</si>
  <si>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</si>
  <si>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</si>
  <si>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</si>
  <si>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</si>
  <si>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30302</t>
  </si>
  <si>
    <t>退休费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</si>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</sst>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176" formatCode="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.00_ ;[Red]\-#,##0.00\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5" tint="0.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1" borderId="1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5" fillId="28" borderId="19" applyNumberFormat="0" applyAlignment="0" applyProtection="0">
      <alignment vertical="center"/>
    </xf>
    <xf numFmtId="0" fontId="26" fillId="28" borderId="15" applyNumberFormat="0" applyAlignment="0" applyProtection="0">
      <alignment vertical="center"/>
    </xf>
    <xf numFmtId="0" fontId="27" fillId="31" borderId="20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 wrapText="1"/>
    </xf>
    <xf numFmtId="43" fontId="1" fillId="0" borderId="2" xfId="0" applyNumberFormat="1" applyFont="1" applyFill="1" applyBorder="1" applyAlignment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>
      <alignment vertical="center"/>
    </xf>
    <xf numFmtId="0" fontId="0" fillId="3" borderId="0" xfId="0" applyFill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3" fontId="1" fillId="3" borderId="5" xfId="0" applyNumberFormat="1" applyFont="1" applyFill="1" applyBorder="1" applyAlignment="1">
      <alignment horizontal="right" vertical="center" wrapText="1"/>
    </xf>
    <xf numFmtId="43" fontId="1" fillId="3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177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10" xfId="0" applyNumberFormat="1" applyFont="1" applyFill="1" applyBorder="1" applyAlignment="1" applyProtection="1">
      <alignment horizontal="right" vertical="center"/>
    </xf>
    <xf numFmtId="43" fontId="1" fillId="0" borderId="9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3" fontId="1" fillId="0" borderId="4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/>
    </xf>
    <xf numFmtId="43" fontId="1" fillId="2" borderId="12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1" sqref="$A1:$XFD1048576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6"/>
    </row>
    <row r="2" customFormat="1" ht="14.25" customHeight="1" spans="2:5">
      <c r="B2" s="79" t="s">
        <v>0</v>
      </c>
      <c r="C2" s="79"/>
      <c r="D2" s="79"/>
      <c r="E2" s="79"/>
    </row>
    <row r="3" ht="14.25" customHeight="1"/>
    <row r="4" ht="14.25" customHeight="1"/>
    <row r="5" ht="14.25" customHeight="1"/>
    <row r="6" ht="14.25" customHeight="1"/>
    <row r="7" ht="14.25" customHeight="1"/>
    <row r="8" customFormat="1" ht="189.95" customHeight="1" spans="1:20">
      <c r="A8" s="80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284</v>
      </c>
      <c r="Y1" s="23"/>
    </row>
    <row r="2" ht="19.5" customHeight="1" spans="1:25">
      <c r="A2" s="17" t="s">
        <v>285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146</v>
      </c>
      <c r="F4" s="18" t="s">
        <v>93</v>
      </c>
      <c r="G4" s="18" t="s">
        <v>147</v>
      </c>
      <c r="H4" s="18"/>
      <c r="I4" s="18"/>
      <c r="J4" s="18"/>
      <c r="K4" s="18"/>
      <c r="L4" s="18" t="s">
        <v>148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149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150</v>
      </c>
      <c r="I5" s="18" t="s">
        <v>151</v>
      </c>
      <c r="J5" s="18" t="s">
        <v>152</v>
      </c>
      <c r="K5" s="18" t="s">
        <v>153</v>
      </c>
      <c r="L5" s="18" t="s">
        <v>103</v>
      </c>
      <c r="M5" s="18" t="s">
        <v>150</v>
      </c>
      <c r="N5" s="18" t="s">
        <v>151</v>
      </c>
      <c r="O5" s="18" t="s">
        <v>152</v>
      </c>
      <c r="P5" s="18" t="s">
        <v>154</v>
      </c>
      <c r="Q5" s="18" t="s">
        <v>155</v>
      </c>
      <c r="R5" s="18" t="s">
        <v>156</v>
      </c>
      <c r="S5" s="18" t="s">
        <v>157</v>
      </c>
      <c r="T5" s="18" t="s">
        <v>158</v>
      </c>
      <c r="U5" s="18" t="s">
        <v>153</v>
      </c>
      <c r="V5" s="18" t="s">
        <v>159</v>
      </c>
      <c r="W5" s="18" t="s">
        <v>103</v>
      </c>
      <c r="X5" s="18" t="s">
        <v>147</v>
      </c>
      <c r="Y5" s="18" t="s">
        <v>160</v>
      </c>
    </row>
    <row r="6" ht="14.25" customHeight="1" spans="1:25">
      <c r="A6" s="18" t="s">
        <v>161</v>
      </c>
      <c r="B6" s="18" t="s">
        <v>161</v>
      </c>
      <c r="C6" s="18" t="s">
        <v>161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286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287</v>
      </c>
      <c r="AI1" s="11"/>
    </row>
    <row r="2" ht="23.45" customHeight="1" spans="1:35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146</v>
      </c>
      <c r="F4" s="4" t="s">
        <v>289</v>
      </c>
      <c r="G4" s="4" t="s">
        <v>290</v>
      </c>
      <c r="H4" s="4" t="s">
        <v>291</v>
      </c>
      <c r="I4" s="4" t="s">
        <v>292</v>
      </c>
      <c r="J4" s="4" t="s">
        <v>293</v>
      </c>
      <c r="K4" s="4" t="s">
        <v>294</v>
      </c>
      <c r="L4" s="4" t="s">
        <v>295</v>
      </c>
      <c r="M4" s="4"/>
      <c r="N4" s="4"/>
      <c r="O4" s="4"/>
      <c r="P4" s="4"/>
      <c r="Q4" s="4"/>
      <c r="R4" s="4"/>
      <c r="S4" s="4"/>
      <c r="T4" s="4"/>
      <c r="U4" s="4" t="s">
        <v>296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297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298</v>
      </c>
      <c r="U5" s="4" t="s">
        <v>100</v>
      </c>
      <c r="V5" s="4" t="s">
        <v>299</v>
      </c>
      <c r="W5" s="4"/>
      <c r="X5" s="4"/>
      <c r="Y5" s="4"/>
      <c r="Z5" s="4"/>
      <c r="AA5" s="4"/>
      <c r="AB5" s="4"/>
      <c r="AC5" s="4"/>
      <c r="AD5" s="4"/>
      <c r="AE5" s="4" t="s">
        <v>300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301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302</v>
      </c>
      <c r="X6" s="4"/>
      <c r="Y6" s="4"/>
      <c r="Z6" s="4"/>
      <c r="AA6" s="4" t="s">
        <v>303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304</v>
      </c>
      <c r="Y8" s="4" t="s">
        <v>305</v>
      </c>
      <c r="Z8" s="4" t="s">
        <v>306</v>
      </c>
      <c r="AA8" s="4" t="s">
        <v>103</v>
      </c>
      <c r="AB8" s="4" t="s">
        <v>304</v>
      </c>
      <c r="AC8" s="4" t="s">
        <v>305</v>
      </c>
      <c r="AD8" s="4" t="s">
        <v>306</v>
      </c>
      <c r="AE8" s="4" t="s">
        <v>103</v>
      </c>
      <c r="AF8" s="4" t="s">
        <v>304</v>
      </c>
      <c r="AG8" s="4" t="s">
        <v>305</v>
      </c>
      <c r="AH8" s="4" t="s">
        <v>306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307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308</v>
      </c>
      <c r="K1" s="11"/>
    </row>
    <row r="2" s="1" customFormat="1" ht="26.45" customHeight="1" spans="1:11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310</v>
      </c>
      <c r="K3" s="11"/>
    </row>
    <row r="4" s="1" customFormat="1" ht="14.25" customHeight="1" spans="1:11">
      <c r="A4" s="4" t="s">
        <v>212</v>
      </c>
      <c r="B4" s="4" t="s">
        <v>311</v>
      </c>
      <c r="C4" s="4" t="s">
        <v>295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298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312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A1" sqref="$A1:$XFD1048576"/>
    </sheetView>
  </sheetViews>
  <sheetFormatPr defaultColWidth="10" defaultRowHeight="13.5" outlineLevelCol="5"/>
  <cols>
    <col min="1" max="1" width="33.875" customWidth="1"/>
    <col min="2" max="2" width="12.5" customWidth="1"/>
    <col min="3" max="3" width="21.5" customWidth="1"/>
    <col min="4" max="4" width="18.125" customWidth="1"/>
    <col min="5" max="5" width="20.625" customWidth="1"/>
    <col min="6" max="6" width="21.25" customWidth="1"/>
    <col min="7" max="7" width="9.75" customWidth="1"/>
  </cols>
  <sheetData>
    <row r="1" customFormat="1" ht="14.25" customHeight="1" spans="1:6">
      <c r="A1" s="16"/>
      <c r="B1" s="16"/>
      <c r="C1" s="16"/>
      <c r="D1" s="16"/>
      <c r="E1" s="16"/>
      <c r="F1" s="23" t="s">
        <v>2</v>
      </c>
    </row>
    <row r="2" customFormat="1" ht="18" customHeight="1" spans="1:6">
      <c r="A2" s="74" t="s">
        <v>3</v>
      </c>
      <c r="B2" s="75"/>
      <c r="C2" s="75"/>
      <c r="D2" s="75"/>
      <c r="E2" s="75"/>
      <c r="F2" s="74"/>
    </row>
    <row r="3" customFormat="1" ht="17.1" customHeight="1" spans="1:6">
      <c r="A3" s="16"/>
      <c r="B3" s="16"/>
      <c r="C3" s="16"/>
      <c r="D3" s="16"/>
      <c r="E3" s="16"/>
      <c r="F3" s="23" t="s">
        <v>4</v>
      </c>
    </row>
    <row r="4" customFormat="1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customFormat="1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customFormat="1" ht="17.1" customHeight="1" spans="1:6">
      <c r="A6" s="26" t="s">
        <v>10</v>
      </c>
      <c r="B6" s="34">
        <v>314.807044</v>
      </c>
      <c r="C6" s="26" t="s">
        <v>11</v>
      </c>
      <c r="D6" s="37"/>
      <c r="E6" s="76" t="s">
        <v>12</v>
      </c>
      <c r="F6" s="29">
        <f>SUM(F7:F9)</f>
        <v>176.488644</v>
      </c>
    </row>
    <row r="7" customFormat="1" ht="17.1" customHeight="1" spans="1:6">
      <c r="A7" s="26" t="s">
        <v>13</v>
      </c>
      <c r="B7" s="34">
        <v>314.807044</v>
      </c>
      <c r="C7" s="26" t="s">
        <v>14</v>
      </c>
      <c r="D7" s="29"/>
      <c r="E7" s="76" t="s">
        <v>15</v>
      </c>
      <c r="F7" s="34">
        <v>157.296099</v>
      </c>
    </row>
    <row r="8" customFormat="1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76" t="s">
        <v>18</v>
      </c>
      <c r="F8" s="34">
        <v>18.200545</v>
      </c>
    </row>
    <row r="9" customFormat="1" ht="17.1" customHeight="1" spans="1:6">
      <c r="A9" s="26" t="s">
        <v>19</v>
      </c>
      <c r="B9" s="29"/>
      <c r="C9" s="26" t="s">
        <v>20</v>
      </c>
      <c r="D9" s="29"/>
      <c r="E9" s="76" t="s">
        <v>21</v>
      </c>
      <c r="F9" s="37">
        <v>0.992</v>
      </c>
    </row>
    <row r="10" customFormat="1" ht="17.1" customHeight="1" spans="1:6">
      <c r="A10" s="26" t="s">
        <v>22</v>
      </c>
      <c r="B10" s="29"/>
      <c r="C10" s="26" t="s">
        <v>23</v>
      </c>
      <c r="D10" s="29"/>
      <c r="E10" s="76" t="s">
        <v>24</v>
      </c>
      <c r="F10" s="29"/>
    </row>
    <row r="11" customFormat="1" ht="17.1" customHeight="1" spans="1:6">
      <c r="A11" s="26" t="s">
        <v>25</v>
      </c>
      <c r="B11" s="29"/>
      <c r="C11" s="26" t="s">
        <v>26</v>
      </c>
      <c r="D11" s="29"/>
      <c r="E11" s="76" t="s">
        <v>27</v>
      </c>
      <c r="F11" s="34">
        <v>138.3184</v>
      </c>
    </row>
    <row r="12" customFormat="1" ht="17.1" customHeight="1" spans="1:6">
      <c r="A12" s="26" t="s">
        <v>28</v>
      </c>
      <c r="B12" s="29"/>
      <c r="C12" s="26" t="s">
        <v>29</v>
      </c>
      <c r="D12" s="37"/>
      <c r="E12" s="76" t="s">
        <v>15</v>
      </c>
      <c r="F12" s="34"/>
    </row>
    <row r="13" customFormat="1" ht="17.1" customHeight="1" spans="1:6">
      <c r="A13" s="26" t="s">
        <v>30</v>
      </c>
      <c r="B13" s="29"/>
      <c r="C13" s="26" t="s">
        <v>31</v>
      </c>
      <c r="D13" s="37">
        <v>25.83854</v>
      </c>
      <c r="E13" s="76" t="s">
        <v>18</v>
      </c>
      <c r="F13" s="34">
        <v>138.3184</v>
      </c>
    </row>
    <row r="14" customFormat="1" ht="17.1" customHeight="1" spans="1:6">
      <c r="A14" s="26" t="s">
        <v>32</v>
      </c>
      <c r="B14" s="29"/>
      <c r="C14" s="26" t="s">
        <v>33</v>
      </c>
      <c r="D14" s="37">
        <v>8.075126</v>
      </c>
      <c r="E14" s="76" t="s">
        <v>21</v>
      </c>
      <c r="F14" s="34"/>
    </row>
    <row r="15" customFormat="1" ht="17.1" customHeight="1" spans="1:6">
      <c r="A15" s="26" t="s">
        <v>34</v>
      </c>
      <c r="B15" s="29"/>
      <c r="C15" s="26" t="s">
        <v>35</v>
      </c>
      <c r="D15" s="29"/>
      <c r="E15" s="76" t="s">
        <v>36</v>
      </c>
      <c r="F15" s="29"/>
    </row>
    <row r="16" customFormat="1" ht="17.1" customHeight="1" spans="1:6">
      <c r="A16" s="26" t="s">
        <v>37</v>
      </c>
      <c r="B16" s="29"/>
      <c r="C16" s="26" t="s">
        <v>38</v>
      </c>
      <c r="D16" s="37">
        <v>138.3184</v>
      </c>
      <c r="E16" s="76" t="s">
        <v>39</v>
      </c>
      <c r="F16" s="29"/>
    </row>
    <row r="17" customFormat="1" ht="17.1" customHeight="1" spans="1:6">
      <c r="A17" s="26" t="s">
        <v>40</v>
      </c>
      <c r="B17" s="29">
        <f>SUM(B18:B19)</f>
        <v>0</v>
      </c>
      <c r="C17" s="26" t="s">
        <v>41</v>
      </c>
      <c r="D17" s="37">
        <v>130.151708</v>
      </c>
      <c r="E17" s="76" t="s">
        <v>42</v>
      </c>
      <c r="F17" s="29"/>
    </row>
    <row r="18" customFormat="1" ht="17.1" customHeight="1" spans="1:6">
      <c r="A18" s="26" t="s">
        <v>43</v>
      </c>
      <c r="B18" s="29"/>
      <c r="C18" s="26" t="s">
        <v>44</v>
      </c>
      <c r="D18" s="29"/>
      <c r="E18" s="76" t="s">
        <v>45</v>
      </c>
      <c r="F18" s="29"/>
    </row>
    <row r="19" customFormat="1" ht="17.1" customHeight="1" spans="1:6">
      <c r="A19" s="26" t="s">
        <v>46</v>
      </c>
      <c r="B19" s="29"/>
      <c r="C19" s="26" t="s">
        <v>47</v>
      </c>
      <c r="D19" s="29"/>
      <c r="E19" s="76" t="s">
        <v>48</v>
      </c>
      <c r="F19" s="29"/>
    </row>
    <row r="20" customFormat="1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76" t="s">
        <v>51</v>
      </c>
      <c r="F20" s="29"/>
    </row>
    <row r="21" customFormat="1" ht="17.1" customHeight="1" spans="1:6">
      <c r="A21" s="26" t="s">
        <v>52</v>
      </c>
      <c r="B21" s="29"/>
      <c r="C21" s="26" t="s">
        <v>53</v>
      </c>
      <c r="D21" s="29"/>
      <c r="E21" s="76" t="s">
        <v>54</v>
      </c>
      <c r="F21" s="29"/>
    </row>
    <row r="22" customFormat="1" ht="17.1" customHeight="1" spans="1:6">
      <c r="A22" s="26" t="s">
        <v>55</v>
      </c>
      <c r="B22" s="29"/>
      <c r="C22" s="26" t="s">
        <v>56</v>
      </c>
      <c r="D22" s="29"/>
      <c r="E22" s="76"/>
      <c r="F22" s="29"/>
    </row>
    <row r="23" customFormat="1" ht="17.1" customHeight="1" spans="1:6">
      <c r="A23" s="26" t="s">
        <v>57</v>
      </c>
      <c r="B23" s="29"/>
      <c r="C23" s="26" t="s">
        <v>58</v>
      </c>
      <c r="D23" s="29"/>
      <c r="E23" s="76"/>
      <c r="F23" s="29"/>
    </row>
    <row r="24" customFormat="1" ht="17.1" customHeight="1" spans="1:6">
      <c r="A24" s="26"/>
      <c r="B24" s="29"/>
      <c r="C24" s="26" t="s">
        <v>59</v>
      </c>
      <c r="D24" s="37">
        <v>12.42327</v>
      </c>
      <c r="E24" s="76"/>
      <c r="F24" s="29"/>
    </row>
    <row r="25" customFormat="1" ht="17.1" customHeight="1" spans="1:6">
      <c r="A25" s="26"/>
      <c r="B25" s="29"/>
      <c r="C25" s="26" t="s">
        <v>60</v>
      </c>
      <c r="D25" s="29"/>
      <c r="E25" s="76"/>
      <c r="F25" s="29"/>
    </row>
    <row r="26" customFormat="1" ht="17.1" customHeight="1" spans="1:6">
      <c r="A26" s="26"/>
      <c r="B26" s="77"/>
      <c r="C26" s="26" t="s">
        <v>61</v>
      </c>
      <c r="D26" s="29"/>
      <c r="E26" s="26"/>
      <c r="F26" s="77"/>
    </row>
    <row r="27" customFormat="1" ht="17.1" customHeight="1" spans="1:6">
      <c r="A27" s="26"/>
      <c r="B27" s="29"/>
      <c r="C27" s="26" t="s">
        <v>62</v>
      </c>
      <c r="D27" s="29"/>
      <c r="E27" s="76"/>
      <c r="F27" s="29"/>
    </row>
    <row r="28" customFormat="1" ht="17.1" customHeight="1" spans="1:6">
      <c r="A28" s="26"/>
      <c r="B28" s="29"/>
      <c r="C28" s="26" t="s">
        <v>63</v>
      </c>
      <c r="D28" s="29"/>
      <c r="E28" s="76"/>
      <c r="F28" s="29"/>
    </row>
    <row r="29" customFormat="1" ht="17.1" customHeight="1" spans="1:6">
      <c r="A29" s="26"/>
      <c r="B29" s="29"/>
      <c r="C29" s="26" t="s">
        <v>64</v>
      </c>
      <c r="D29" s="29"/>
      <c r="E29" s="76"/>
      <c r="F29" s="29"/>
    </row>
    <row r="30" customFormat="1" ht="17.1" customHeight="1" spans="1:6">
      <c r="A30" s="26"/>
      <c r="B30" s="29"/>
      <c r="C30" s="26" t="s">
        <v>65</v>
      </c>
      <c r="D30" s="29"/>
      <c r="E30" s="76"/>
      <c r="F30" s="29"/>
    </row>
    <row r="31" customFormat="1" ht="17.1" customHeight="1" spans="1:6">
      <c r="A31" s="26"/>
      <c r="B31" s="29"/>
      <c r="C31" s="26" t="s">
        <v>66</v>
      </c>
      <c r="D31" s="29"/>
      <c r="E31" s="76"/>
      <c r="F31" s="29"/>
    </row>
    <row r="32" customFormat="1" ht="17.1" customHeight="1" spans="1:6">
      <c r="A32" s="26"/>
      <c r="B32" s="29"/>
      <c r="C32" s="26" t="s">
        <v>67</v>
      </c>
      <c r="D32" s="29"/>
      <c r="E32" s="76"/>
      <c r="F32" s="29"/>
    </row>
    <row r="33" customFormat="1" ht="17.1" customHeight="1" spans="1:6">
      <c r="A33" s="26"/>
      <c r="B33" s="29"/>
      <c r="C33" s="26" t="s">
        <v>68</v>
      </c>
      <c r="D33" s="29"/>
      <c r="E33" s="76"/>
      <c r="F33" s="29"/>
    </row>
    <row r="34" customFormat="1" ht="17.1" customHeight="1" spans="1:6">
      <c r="A34" s="26"/>
      <c r="B34" s="29"/>
      <c r="C34" s="26"/>
      <c r="D34" s="29"/>
      <c r="E34" s="76"/>
      <c r="F34" s="29"/>
    </row>
    <row r="35" customFormat="1" ht="17.1" customHeight="1" spans="1:6">
      <c r="A35" s="78" t="s">
        <v>69</v>
      </c>
      <c r="B35" s="29">
        <f>SUM(B6+B15+B16+B17+B20)</f>
        <v>314.807044</v>
      </c>
      <c r="C35" s="78" t="s">
        <v>70</v>
      </c>
      <c r="D35" s="29">
        <f>SUM(D6:D33)</f>
        <v>314.807044</v>
      </c>
      <c r="E35" s="78" t="s">
        <v>70</v>
      </c>
      <c r="F35" s="29">
        <f>F6+F11</f>
        <v>314.807044</v>
      </c>
    </row>
    <row r="36" customFormat="1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76" t="s">
        <v>73</v>
      </c>
      <c r="F36" s="29">
        <f>SUM(F37:F38)</f>
        <v>0</v>
      </c>
    </row>
    <row r="37" customFormat="1" ht="17.1" customHeight="1" spans="1:6">
      <c r="A37" s="26" t="s">
        <v>74</v>
      </c>
      <c r="B37" s="29"/>
      <c r="C37" s="26"/>
      <c r="D37" s="29"/>
      <c r="E37" s="76" t="s">
        <v>75</v>
      </c>
      <c r="F37" s="29"/>
    </row>
    <row r="38" customFormat="1" ht="17.1" customHeight="1" spans="1:6">
      <c r="A38" s="26" t="s">
        <v>76</v>
      </c>
      <c r="B38" s="29"/>
      <c r="C38" s="26"/>
      <c r="D38" s="29"/>
      <c r="E38" s="76" t="s">
        <v>77</v>
      </c>
      <c r="F38" s="29"/>
    </row>
    <row r="39" customFormat="1" ht="17.1" customHeight="1" spans="1:6">
      <c r="A39" s="26" t="s">
        <v>78</v>
      </c>
      <c r="B39" s="29"/>
      <c r="C39" s="26"/>
      <c r="D39" s="29"/>
      <c r="E39" s="76" t="s">
        <v>79</v>
      </c>
      <c r="F39" s="29"/>
    </row>
    <row r="40" customFormat="1" ht="27.2" customHeight="1" spans="1:6">
      <c r="A40" s="26" t="s">
        <v>80</v>
      </c>
      <c r="B40" s="29"/>
      <c r="C40" s="26"/>
      <c r="D40" s="29"/>
      <c r="E40" s="76"/>
      <c r="F40" s="29"/>
    </row>
    <row r="41" customFormat="1" ht="27.2" customHeight="1" spans="1:6">
      <c r="A41" s="26" t="s">
        <v>81</v>
      </c>
      <c r="B41" s="29"/>
      <c r="C41" s="26"/>
      <c r="D41" s="29"/>
      <c r="E41" s="76"/>
      <c r="F41" s="29"/>
    </row>
    <row r="42" customFormat="1" ht="17.1" customHeight="1" spans="1:6">
      <c r="A42" s="26"/>
      <c r="B42" s="29"/>
      <c r="C42" s="26"/>
      <c r="D42" s="29"/>
      <c r="E42" s="76"/>
      <c r="F42" s="29"/>
    </row>
    <row r="43" customFormat="1" ht="17.1" customHeight="1" spans="1:6">
      <c r="A43" s="26"/>
      <c r="B43" s="29"/>
      <c r="C43" s="26"/>
      <c r="D43" s="29"/>
      <c r="E43" s="76"/>
      <c r="F43" s="29"/>
    </row>
    <row r="44" customFormat="1" ht="17.1" customHeight="1" spans="1:6">
      <c r="A44" s="78" t="s">
        <v>82</v>
      </c>
      <c r="B44" s="29">
        <f t="shared" ref="B44:F44" si="0">B35+B36</f>
        <v>314.807044</v>
      </c>
      <c r="C44" s="78" t="s">
        <v>83</v>
      </c>
      <c r="D44" s="29">
        <f t="shared" si="0"/>
        <v>314.807044</v>
      </c>
      <c r="E44" s="78" t="s">
        <v>83</v>
      </c>
      <c r="F44" s="29">
        <f t="shared" si="0"/>
        <v>314.807044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topLeftCell="A4" workbookViewId="0">
      <selection activeCell="F14" sqref="F14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25" customWidth="1"/>
    <col min="7" max="7" width="10.7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71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72" t="s">
        <v>4</v>
      </c>
      <c r="AD3" s="73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64"/>
      <c r="B9" s="64"/>
      <c r="C9" s="64"/>
      <c r="D9" s="64"/>
      <c r="E9" s="35" t="s">
        <v>120</v>
      </c>
      <c r="F9" s="34">
        <v>314.807044</v>
      </c>
      <c r="G9" s="34">
        <v>314.807044</v>
      </c>
      <c r="H9" s="31">
        <v>314.807044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ht="24" spans="1:30">
      <c r="A10" s="50"/>
      <c r="B10" s="50"/>
      <c r="C10" s="50"/>
      <c r="D10" s="51" t="s">
        <v>121</v>
      </c>
      <c r="E10" s="51" t="s">
        <v>122</v>
      </c>
      <c r="F10" s="34">
        <v>314.807044</v>
      </c>
      <c r="G10" s="34">
        <v>314.807044</v>
      </c>
      <c r="H10" s="31">
        <v>314.807044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>
      <c r="A11" s="50" t="s">
        <v>123</v>
      </c>
      <c r="B11" s="50" t="s">
        <v>124</v>
      </c>
      <c r="C11" s="50" t="s">
        <v>125</v>
      </c>
      <c r="D11" s="51"/>
      <c r="E11" s="51" t="s">
        <v>126</v>
      </c>
      <c r="F11" s="34">
        <v>0.992</v>
      </c>
      <c r="G11" s="34">
        <v>0.992</v>
      </c>
      <c r="H11" s="31">
        <v>0.992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ht="24" spans="1:30">
      <c r="A12" s="50" t="s">
        <v>123</v>
      </c>
      <c r="B12" s="50" t="s">
        <v>124</v>
      </c>
      <c r="C12" s="50" t="s">
        <v>124</v>
      </c>
      <c r="D12" s="51"/>
      <c r="E12" s="51" t="s">
        <v>127</v>
      </c>
      <c r="F12" s="34">
        <v>16.56436</v>
      </c>
      <c r="G12" s="34">
        <v>16.56436</v>
      </c>
      <c r="H12" s="31">
        <v>16.56436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>
      <c r="A13" s="50" t="s">
        <v>123</v>
      </c>
      <c r="B13" s="50" t="s">
        <v>124</v>
      </c>
      <c r="C13" s="50" t="s">
        <v>128</v>
      </c>
      <c r="D13" s="51"/>
      <c r="E13" s="51" t="s">
        <v>129</v>
      </c>
      <c r="F13" s="34">
        <v>8.28218</v>
      </c>
      <c r="G13" s="34">
        <v>8.28218</v>
      </c>
      <c r="H13" s="31">
        <v>8.28218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>
      <c r="A14" s="50" t="s">
        <v>130</v>
      </c>
      <c r="B14" s="50" t="s">
        <v>131</v>
      </c>
      <c r="C14" s="50" t="s">
        <v>125</v>
      </c>
      <c r="D14" s="51"/>
      <c r="E14" s="51" t="s">
        <v>132</v>
      </c>
      <c r="F14" s="34">
        <v>8.075126</v>
      </c>
      <c r="G14" s="34">
        <v>8.075126</v>
      </c>
      <c r="H14" s="31">
        <v>8.075126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>
      <c r="A15" s="50" t="s">
        <v>133</v>
      </c>
      <c r="B15" s="50" t="s">
        <v>134</v>
      </c>
      <c r="C15" s="50" t="s">
        <v>135</v>
      </c>
      <c r="D15" s="51"/>
      <c r="E15" s="51" t="s">
        <v>136</v>
      </c>
      <c r="F15" s="34">
        <v>2.2</v>
      </c>
      <c r="G15" s="34">
        <v>2.2</v>
      </c>
      <c r="H15" s="31">
        <v>2.2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>
      <c r="A16" s="50" t="s">
        <v>133</v>
      </c>
      <c r="B16" s="50" t="s">
        <v>124</v>
      </c>
      <c r="C16" s="50" t="s">
        <v>134</v>
      </c>
      <c r="D16" s="51"/>
      <c r="E16" s="51" t="s">
        <v>137</v>
      </c>
      <c r="F16" s="34">
        <v>136.1184</v>
      </c>
      <c r="G16" s="34">
        <v>136.1184</v>
      </c>
      <c r="H16" s="31">
        <v>136.1184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>
      <c r="A17" s="50" t="s">
        <v>138</v>
      </c>
      <c r="B17" s="50" t="s">
        <v>125</v>
      </c>
      <c r="C17" s="50" t="s">
        <v>139</v>
      </c>
      <c r="D17" s="51"/>
      <c r="E17" s="51" t="s">
        <v>140</v>
      </c>
      <c r="F17" s="34">
        <v>130.151708</v>
      </c>
      <c r="G17" s="34">
        <v>130.151708</v>
      </c>
      <c r="H17" s="31">
        <v>130.151708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>
      <c r="A18" s="50" t="s">
        <v>141</v>
      </c>
      <c r="B18" s="50" t="s">
        <v>125</v>
      </c>
      <c r="C18" s="50" t="s">
        <v>134</v>
      </c>
      <c r="D18" s="51"/>
      <c r="E18" s="51" t="s">
        <v>142</v>
      </c>
      <c r="F18" s="34">
        <v>12.42327</v>
      </c>
      <c r="G18" s="34">
        <v>12.42327</v>
      </c>
      <c r="H18" s="31">
        <v>12.42327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G7" sqref="G7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13" style="12" customWidth="1"/>
    <col min="7" max="7" width="10" style="12" customWidth="1"/>
    <col min="8" max="8" width="11.5" style="12" customWidth="1"/>
    <col min="9" max="9" width="9.25" style="12" customWidth="1"/>
    <col min="10" max="10" width="8.75" style="12" customWidth="1"/>
    <col min="11" max="11" width="5.25" style="12" customWidth="1"/>
    <col min="12" max="12" width="7.5" style="12" customWidth="1"/>
    <col min="13" max="13" width="7.875" style="12" customWidth="1"/>
    <col min="14" max="14" width="7.5" style="12" customWidth="1"/>
    <col min="15" max="15" width="9.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144</v>
      </c>
      <c r="Y1" s="11"/>
    </row>
    <row r="2" ht="19.5" customHeight="1" spans="1:25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146</v>
      </c>
      <c r="F4" s="4" t="s">
        <v>93</v>
      </c>
      <c r="G4" s="4" t="s">
        <v>147</v>
      </c>
      <c r="H4" s="4"/>
      <c r="I4" s="4"/>
      <c r="J4" s="4"/>
      <c r="K4" s="4"/>
      <c r="L4" s="4" t="s">
        <v>148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149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150</v>
      </c>
      <c r="I5" s="4" t="s">
        <v>151</v>
      </c>
      <c r="J5" s="4" t="s">
        <v>152</v>
      </c>
      <c r="K5" s="4" t="s">
        <v>153</v>
      </c>
      <c r="L5" s="4" t="s">
        <v>103</v>
      </c>
      <c r="M5" s="4" t="s">
        <v>150</v>
      </c>
      <c r="N5" s="4" t="s">
        <v>151</v>
      </c>
      <c r="O5" s="4" t="s">
        <v>152</v>
      </c>
      <c r="P5" s="4" t="s">
        <v>154</v>
      </c>
      <c r="Q5" s="4" t="s">
        <v>155</v>
      </c>
      <c r="R5" s="4" t="s">
        <v>156</v>
      </c>
      <c r="S5" s="4" t="s">
        <v>157</v>
      </c>
      <c r="T5" s="4" t="s">
        <v>158</v>
      </c>
      <c r="U5" s="4" t="s">
        <v>153</v>
      </c>
      <c r="V5" s="4" t="s">
        <v>159</v>
      </c>
      <c r="W5" s="4" t="s">
        <v>103</v>
      </c>
      <c r="X5" s="4" t="s">
        <v>147</v>
      </c>
      <c r="Y5" s="4" t="s">
        <v>160</v>
      </c>
    </row>
    <row r="6" ht="14.25" customHeight="1" spans="1:25">
      <c r="A6" s="4" t="s">
        <v>161</v>
      </c>
      <c r="B6" s="4" t="s">
        <v>161</v>
      </c>
      <c r="C6" s="4" t="s">
        <v>161</v>
      </c>
      <c r="D6" s="4" t="s">
        <v>119</v>
      </c>
      <c r="E6" s="4" t="s">
        <v>119</v>
      </c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  <c r="N6" s="63">
        <v>9</v>
      </c>
      <c r="O6" s="63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4"/>
      <c r="B7" s="64"/>
      <c r="C7" s="64"/>
      <c r="D7" s="64"/>
      <c r="E7" s="65" t="s">
        <v>120</v>
      </c>
      <c r="F7" s="66">
        <f>F8</f>
        <v>314.807044</v>
      </c>
      <c r="G7" s="66">
        <f t="shared" ref="G7:N7" si="0">G8</f>
        <v>176.488644</v>
      </c>
      <c r="H7" s="66">
        <f t="shared" si="0"/>
        <v>157.296099</v>
      </c>
      <c r="I7" s="66">
        <f t="shared" si="0"/>
        <v>18.200545</v>
      </c>
      <c r="J7" s="66">
        <f t="shared" si="0"/>
        <v>0.992</v>
      </c>
      <c r="K7" s="66">
        <f t="shared" si="0"/>
        <v>0</v>
      </c>
      <c r="L7" s="66">
        <f t="shared" si="0"/>
        <v>138.3184</v>
      </c>
      <c r="M7" s="66">
        <f t="shared" si="0"/>
        <v>0</v>
      </c>
      <c r="N7" s="66">
        <f t="shared" si="0"/>
        <v>138.3184</v>
      </c>
      <c r="O7" s="67"/>
      <c r="P7" s="68"/>
      <c r="Q7" s="69"/>
      <c r="R7" s="69"/>
      <c r="S7" s="69"/>
      <c r="T7" s="69"/>
      <c r="U7" s="69"/>
      <c r="V7" s="69"/>
      <c r="W7" s="69"/>
      <c r="X7" s="69"/>
      <c r="Y7" s="69"/>
    </row>
    <row r="8" ht="14.25" customHeight="1" spans="1:25">
      <c r="A8" s="50"/>
      <c r="B8" s="50"/>
      <c r="C8" s="50"/>
      <c r="D8" s="51" t="s">
        <v>121</v>
      </c>
      <c r="E8" s="51" t="s">
        <v>122</v>
      </c>
      <c r="F8" s="52">
        <f>SUM(G8,L8)</f>
        <v>314.807044</v>
      </c>
      <c r="G8" s="52">
        <f>SUM(G9:G16)</f>
        <v>176.488644</v>
      </c>
      <c r="H8" s="52">
        <f>SUM(H9:H16)</f>
        <v>157.296099</v>
      </c>
      <c r="I8" s="55">
        <v>18.200545</v>
      </c>
      <c r="J8" s="56">
        <v>0.992</v>
      </c>
      <c r="K8" s="52"/>
      <c r="L8" s="52">
        <f>SUM(L13:L14)</f>
        <v>138.3184</v>
      </c>
      <c r="M8" s="52"/>
      <c r="N8" s="52">
        <f>SUM(N13:N14)</f>
        <v>138.3184</v>
      </c>
      <c r="O8" s="52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ht="14.25" customHeight="1" spans="1:25">
      <c r="A9" s="50" t="s">
        <v>123</v>
      </c>
      <c r="B9" s="50" t="s">
        <v>124</v>
      </c>
      <c r="C9" s="50" t="s">
        <v>125</v>
      </c>
      <c r="D9" s="51"/>
      <c r="E9" s="51" t="s">
        <v>126</v>
      </c>
      <c r="F9" s="36">
        <f t="shared" ref="F9:F16" si="1">G9+L9</f>
        <v>0.992</v>
      </c>
      <c r="G9" s="36">
        <f t="shared" ref="G9:G16" si="2">H9+I9+J9</f>
        <v>0.992</v>
      </c>
      <c r="H9" s="36"/>
      <c r="I9" s="36"/>
      <c r="J9" s="37">
        <v>0.992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ht="14.25" customHeight="1" spans="1:25">
      <c r="A10" s="50" t="s">
        <v>123</v>
      </c>
      <c r="B10" s="50" t="s">
        <v>124</v>
      </c>
      <c r="C10" s="50" t="s">
        <v>124</v>
      </c>
      <c r="D10" s="51"/>
      <c r="E10" s="51" t="s">
        <v>127</v>
      </c>
      <c r="F10" s="36">
        <f t="shared" si="1"/>
        <v>16.56436</v>
      </c>
      <c r="G10" s="36">
        <f t="shared" si="2"/>
        <v>16.56436</v>
      </c>
      <c r="H10" s="34">
        <v>16.56436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ht="14.25" customHeight="1" spans="1:25">
      <c r="A11" s="50" t="s">
        <v>123</v>
      </c>
      <c r="B11" s="50" t="s">
        <v>124</v>
      </c>
      <c r="C11" s="50" t="s">
        <v>128</v>
      </c>
      <c r="D11" s="51"/>
      <c r="E11" s="51" t="s">
        <v>129</v>
      </c>
      <c r="F11" s="36">
        <f t="shared" si="1"/>
        <v>8.28218</v>
      </c>
      <c r="G11" s="36">
        <f t="shared" si="2"/>
        <v>8.28218</v>
      </c>
      <c r="H11" s="34">
        <v>8.28218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ht="14.25" customHeight="1" spans="1:25">
      <c r="A12" s="50" t="s">
        <v>130</v>
      </c>
      <c r="B12" s="50" t="s">
        <v>131</v>
      </c>
      <c r="C12" s="50" t="s">
        <v>125</v>
      </c>
      <c r="D12" s="51"/>
      <c r="E12" s="51" t="s">
        <v>132</v>
      </c>
      <c r="F12" s="36">
        <f t="shared" si="1"/>
        <v>8.075126</v>
      </c>
      <c r="G12" s="36">
        <f t="shared" si="2"/>
        <v>8.075126</v>
      </c>
      <c r="H12" s="34">
        <v>8.075126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ht="14.25" customHeight="1" spans="1:25">
      <c r="A13" s="50" t="s">
        <v>133</v>
      </c>
      <c r="B13" s="50" t="s">
        <v>134</v>
      </c>
      <c r="C13" s="50" t="s">
        <v>135</v>
      </c>
      <c r="D13" s="51"/>
      <c r="E13" s="51" t="s">
        <v>136</v>
      </c>
      <c r="F13" s="36">
        <f t="shared" si="1"/>
        <v>2.2</v>
      </c>
      <c r="G13" s="36">
        <f t="shared" si="2"/>
        <v>0</v>
      </c>
      <c r="H13" s="36"/>
      <c r="I13" s="36"/>
      <c r="J13" s="36"/>
      <c r="K13" s="36"/>
      <c r="L13" s="34">
        <v>2.2</v>
      </c>
      <c r="M13" s="36"/>
      <c r="N13" s="34">
        <v>2.2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>
      <c r="A14" s="50" t="s">
        <v>133</v>
      </c>
      <c r="B14" s="50" t="s">
        <v>124</v>
      </c>
      <c r="C14" s="50" t="s">
        <v>134</v>
      </c>
      <c r="D14" s="51"/>
      <c r="E14" s="51" t="s">
        <v>137</v>
      </c>
      <c r="F14" s="36">
        <f t="shared" si="1"/>
        <v>136.1184</v>
      </c>
      <c r="G14" s="36">
        <f t="shared" si="2"/>
        <v>0</v>
      </c>
      <c r="H14" s="36"/>
      <c r="I14" s="36"/>
      <c r="J14" s="36"/>
      <c r="K14" s="36"/>
      <c r="L14" s="34">
        <v>136.1184</v>
      </c>
      <c r="M14" s="36"/>
      <c r="N14" s="34">
        <v>136.1184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>
      <c r="A15" s="50" t="s">
        <v>138</v>
      </c>
      <c r="B15" s="50" t="s">
        <v>125</v>
      </c>
      <c r="C15" s="50" t="s">
        <v>139</v>
      </c>
      <c r="D15" s="51"/>
      <c r="E15" s="51" t="s">
        <v>140</v>
      </c>
      <c r="F15" s="36">
        <f t="shared" si="1"/>
        <v>130.151708</v>
      </c>
      <c r="G15" s="36">
        <f t="shared" si="2"/>
        <v>130.151708</v>
      </c>
      <c r="H15" s="34">
        <v>111.951163</v>
      </c>
      <c r="I15" s="34">
        <v>18.200545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>
      <c r="A16" s="50" t="s">
        <v>141</v>
      </c>
      <c r="B16" s="50" t="s">
        <v>125</v>
      </c>
      <c r="C16" s="50" t="s">
        <v>134</v>
      </c>
      <c r="D16" s="51"/>
      <c r="E16" s="51" t="s">
        <v>142</v>
      </c>
      <c r="F16" s="36">
        <f t="shared" si="1"/>
        <v>12.42327</v>
      </c>
      <c r="G16" s="36">
        <f t="shared" si="2"/>
        <v>12.42327</v>
      </c>
      <c r="H16" s="34">
        <v>12.42327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4" workbookViewId="0">
      <selection activeCell="G19" sqref="G1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162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163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61" t="s">
        <v>164</v>
      </c>
      <c r="B4" s="61"/>
      <c r="C4" s="61" t="s">
        <v>165</v>
      </c>
      <c r="D4" s="61"/>
      <c r="E4" s="61"/>
      <c r="F4" s="61"/>
      <c r="G4" s="61"/>
    </row>
    <row r="5" spans="1:7">
      <c r="A5" s="18" t="s">
        <v>166</v>
      </c>
      <c r="B5" s="18" t="s">
        <v>167</v>
      </c>
      <c r="C5" s="18" t="s">
        <v>168</v>
      </c>
      <c r="D5" s="18" t="s">
        <v>100</v>
      </c>
      <c r="E5" s="18" t="s">
        <v>169</v>
      </c>
      <c r="F5" s="18" t="s">
        <v>170</v>
      </c>
      <c r="G5" s="18" t="s">
        <v>171</v>
      </c>
    </row>
    <row r="6" spans="1:7">
      <c r="A6" s="20" t="s">
        <v>172</v>
      </c>
      <c r="B6" s="34">
        <v>314.807044</v>
      </c>
      <c r="C6" s="20" t="s">
        <v>173</v>
      </c>
      <c r="D6" s="37"/>
      <c r="E6" s="37"/>
      <c r="F6" s="62"/>
      <c r="G6" s="62"/>
    </row>
    <row r="7" spans="1:7">
      <c r="A7" s="20" t="s">
        <v>174</v>
      </c>
      <c r="B7" s="62"/>
      <c r="C7" s="20" t="s">
        <v>175</v>
      </c>
      <c r="D7" s="29"/>
      <c r="E7" s="29"/>
      <c r="F7" s="62"/>
      <c r="G7" s="62"/>
    </row>
    <row r="8" spans="1:7">
      <c r="A8" s="20" t="s">
        <v>176</v>
      </c>
      <c r="B8" s="62"/>
      <c r="C8" s="20" t="s">
        <v>177</v>
      </c>
      <c r="D8" s="29"/>
      <c r="E8" s="29"/>
      <c r="F8" s="62"/>
      <c r="G8" s="62"/>
    </row>
    <row r="9" spans="1:7">
      <c r="A9" s="20"/>
      <c r="B9" s="62"/>
      <c r="C9" s="20" t="s">
        <v>178</v>
      </c>
      <c r="D9" s="29"/>
      <c r="E9" s="29"/>
      <c r="F9" s="62"/>
      <c r="G9" s="62"/>
    </row>
    <row r="10" spans="1:7">
      <c r="A10" s="20"/>
      <c r="B10" s="62"/>
      <c r="C10" s="20" t="s">
        <v>179</v>
      </c>
      <c r="D10" s="29"/>
      <c r="E10" s="29"/>
      <c r="F10" s="62"/>
      <c r="G10" s="62"/>
    </row>
    <row r="11" spans="1:7">
      <c r="A11" s="20"/>
      <c r="B11" s="62"/>
      <c r="C11" s="20" t="s">
        <v>180</v>
      </c>
      <c r="D11" s="29"/>
      <c r="E11" s="29"/>
      <c r="F11" s="62"/>
      <c r="G11" s="62"/>
    </row>
    <row r="12" spans="1:7">
      <c r="A12" s="20"/>
      <c r="B12" s="62"/>
      <c r="C12" s="20" t="s">
        <v>181</v>
      </c>
      <c r="D12" s="37"/>
      <c r="E12" s="37"/>
      <c r="F12" s="62"/>
      <c r="G12" s="62"/>
    </row>
    <row r="13" spans="1:7">
      <c r="A13" s="20"/>
      <c r="B13" s="62"/>
      <c r="C13" s="20" t="s">
        <v>182</v>
      </c>
      <c r="D13" s="37">
        <v>25.83854</v>
      </c>
      <c r="E13" s="37">
        <v>25.83854</v>
      </c>
      <c r="F13" s="62"/>
      <c r="G13" s="62"/>
    </row>
    <row r="14" spans="1:7">
      <c r="A14" s="20"/>
      <c r="B14" s="62"/>
      <c r="C14" s="20" t="s">
        <v>183</v>
      </c>
      <c r="D14" s="37">
        <v>8.075126</v>
      </c>
      <c r="E14" s="37">
        <v>8.075126</v>
      </c>
      <c r="F14" s="62"/>
      <c r="G14" s="62"/>
    </row>
    <row r="15" spans="1:7">
      <c r="A15" s="20"/>
      <c r="B15" s="62"/>
      <c r="C15" s="20" t="s">
        <v>184</v>
      </c>
      <c r="D15" s="29"/>
      <c r="E15" s="29"/>
      <c r="F15" s="62"/>
      <c r="G15" s="62"/>
    </row>
    <row r="16" spans="1:7">
      <c r="A16" s="20"/>
      <c r="B16" s="62"/>
      <c r="C16" s="20" t="s">
        <v>185</v>
      </c>
      <c r="D16" s="37">
        <v>138.3184</v>
      </c>
      <c r="E16" s="37">
        <v>138.3184</v>
      </c>
      <c r="F16" s="62"/>
      <c r="G16" s="62"/>
    </row>
    <row r="17" spans="1:7">
      <c r="A17" s="20"/>
      <c r="B17" s="62"/>
      <c r="C17" s="20" t="s">
        <v>186</v>
      </c>
      <c r="D17" s="37">
        <v>130.151708</v>
      </c>
      <c r="E17" s="37">
        <v>130.151708</v>
      </c>
      <c r="F17" s="62"/>
      <c r="G17" s="62"/>
    </row>
    <row r="18" spans="1:7">
      <c r="A18" s="20"/>
      <c r="B18" s="62"/>
      <c r="C18" s="20" t="s">
        <v>187</v>
      </c>
      <c r="D18" s="29"/>
      <c r="E18" s="29"/>
      <c r="F18" s="62"/>
      <c r="G18" s="62"/>
    </row>
    <row r="19" spans="1:7">
      <c r="A19" s="20"/>
      <c r="B19" s="62"/>
      <c r="C19" s="20" t="s">
        <v>188</v>
      </c>
      <c r="D19" s="29"/>
      <c r="E19" s="29"/>
      <c r="F19" s="62"/>
      <c r="G19" s="62"/>
    </row>
    <row r="20" spans="1:7">
      <c r="A20" s="20"/>
      <c r="B20" s="62"/>
      <c r="C20" s="20" t="s">
        <v>189</v>
      </c>
      <c r="D20" s="29"/>
      <c r="E20" s="29"/>
      <c r="F20" s="62"/>
      <c r="G20" s="62"/>
    </row>
    <row r="21" spans="1:7">
      <c r="A21" s="20"/>
      <c r="B21" s="62"/>
      <c r="C21" s="20" t="s">
        <v>190</v>
      </c>
      <c r="D21" s="29"/>
      <c r="E21" s="29"/>
      <c r="F21" s="62"/>
      <c r="G21" s="62"/>
    </row>
    <row r="22" spans="1:7">
      <c r="A22" s="20"/>
      <c r="B22" s="62"/>
      <c r="C22" s="20" t="s">
        <v>191</v>
      </c>
      <c r="D22" s="29"/>
      <c r="E22" s="29"/>
      <c r="F22" s="62"/>
      <c r="G22" s="62"/>
    </row>
    <row r="23" spans="1:7">
      <c r="A23" s="20"/>
      <c r="B23" s="62"/>
      <c r="C23" s="20" t="s">
        <v>192</v>
      </c>
      <c r="D23" s="29"/>
      <c r="E23" s="29"/>
      <c r="F23" s="62"/>
      <c r="G23" s="62"/>
    </row>
    <row r="24" spans="1:7">
      <c r="A24" s="20"/>
      <c r="B24" s="62"/>
      <c r="C24" s="20" t="s">
        <v>193</v>
      </c>
      <c r="D24" s="37">
        <v>12.42327</v>
      </c>
      <c r="E24" s="37">
        <v>12.42327</v>
      </c>
      <c r="F24" s="62"/>
      <c r="G24" s="62"/>
    </row>
    <row r="25" spans="1:7">
      <c r="A25" s="20"/>
      <c r="B25" s="62"/>
      <c r="C25" s="20" t="s">
        <v>194</v>
      </c>
      <c r="D25" s="62">
        <f t="shared" ref="D25:D33" si="0">SUM(E25:G25)</f>
        <v>0</v>
      </c>
      <c r="E25" s="62"/>
      <c r="F25" s="62"/>
      <c r="G25" s="62"/>
    </row>
    <row r="26" spans="1:7">
      <c r="A26" s="20"/>
      <c r="B26" s="62"/>
      <c r="C26" s="20" t="s">
        <v>195</v>
      </c>
      <c r="D26" s="62">
        <f t="shared" si="0"/>
        <v>0</v>
      </c>
      <c r="E26" s="62"/>
      <c r="F26" s="62"/>
      <c r="G26" s="62"/>
    </row>
    <row r="27" spans="1:7">
      <c r="A27" s="20"/>
      <c r="B27" s="62"/>
      <c r="C27" s="20" t="s">
        <v>196</v>
      </c>
      <c r="D27" s="62">
        <f t="shared" si="0"/>
        <v>0</v>
      </c>
      <c r="E27" s="62"/>
      <c r="F27" s="62"/>
      <c r="G27" s="62"/>
    </row>
    <row r="28" spans="1:7">
      <c r="A28" s="20"/>
      <c r="B28" s="62"/>
      <c r="C28" s="20" t="s">
        <v>197</v>
      </c>
      <c r="D28" s="62">
        <f t="shared" si="0"/>
        <v>0</v>
      </c>
      <c r="E28" s="62"/>
      <c r="F28" s="62"/>
      <c r="G28" s="62"/>
    </row>
    <row r="29" spans="1:7">
      <c r="A29" s="20"/>
      <c r="B29" s="62"/>
      <c r="C29" s="20" t="s">
        <v>198</v>
      </c>
      <c r="D29" s="62">
        <f t="shared" si="0"/>
        <v>0</v>
      </c>
      <c r="E29" s="62"/>
      <c r="F29" s="62"/>
      <c r="G29" s="62"/>
    </row>
    <row r="30" spans="1:7">
      <c r="A30" s="20"/>
      <c r="B30" s="62"/>
      <c r="C30" s="20" t="s">
        <v>199</v>
      </c>
      <c r="D30" s="62">
        <f t="shared" si="0"/>
        <v>0</v>
      </c>
      <c r="E30" s="62"/>
      <c r="F30" s="62"/>
      <c r="G30" s="62"/>
    </row>
    <row r="31" spans="1:7">
      <c r="A31" s="20"/>
      <c r="B31" s="62"/>
      <c r="C31" s="20" t="s">
        <v>200</v>
      </c>
      <c r="D31" s="62">
        <f t="shared" si="0"/>
        <v>0</v>
      </c>
      <c r="E31" s="62"/>
      <c r="F31" s="62"/>
      <c r="G31" s="62"/>
    </row>
    <row r="32" spans="1:7">
      <c r="A32" s="20"/>
      <c r="B32" s="62"/>
      <c r="C32" s="20" t="s">
        <v>201</v>
      </c>
      <c r="D32" s="62">
        <f t="shared" si="0"/>
        <v>0</v>
      </c>
      <c r="E32" s="62"/>
      <c r="F32" s="62"/>
      <c r="G32" s="62"/>
    </row>
    <row r="33" spans="1:7">
      <c r="A33" s="20"/>
      <c r="B33" s="62"/>
      <c r="C33" s="20" t="s">
        <v>202</v>
      </c>
      <c r="D33" s="62">
        <f t="shared" si="0"/>
        <v>0</v>
      </c>
      <c r="E33" s="62"/>
      <c r="F33" s="62"/>
      <c r="G33" s="62"/>
    </row>
    <row r="34" spans="1:7">
      <c r="A34" s="61" t="s">
        <v>69</v>
      </c>
      <c r="B34" s="62">
        <f>SUM(B6:B33)</f>
        <v>314.807044</v>
      </c>
      <c r="C34" s="61" t="s">
        <v>70</v>
      </c>
      <c r="D34" s="62">
        <f>SUM(D6:D33)</f>
        <v>314.807044</v>
      </c>
      <c r="E34" s="62">
        <f>SUM(E6:E33)</f>
        <v>314.807044</v>
      </c>
      <c r="F34" s="62">
        <f>SUM(F6:F33)</f>
        <v>0</v>
      </c>
      <c r="G34" s="62">
        <f>SUM(G6:G33)</f>
        <v>0</v>
      </c>
    </row>
    <row r="35" spans="1:7">
      <c r="A35" s="20" t="s">
        <v>203</v>
      </c>
      <c r="B35" s="62">
        <f>SUM(B36:B38)</f>
        <v>0</v>
      </c>
      <c r="C35" s="20" t="s">
        <v>204</v>
      </c>
      <c r="D35" s="62"/>
      <c r="E35" s="62"/>
      <c r="F35" s="62"/>
      <c r="G35" s="62"/>
    </row>
    <row r="36" spans="1:7">
      <c r="A36" s="20" t="s">
        <v>205</v>
      </c>
      <c r="B36" s="62"/>
      <c r="C36" s="20"/>
      <c r="D36" s="62"/>
      <c r="E36" s="62"/>
      <c r="F36" s="62"/>
      <c r="G36" s="62"/>
    </row>
    <row r="37" spans="1:7">
      <c r="A37" s="20" t="s">
        <v>206</v>
      </c>
      <c r="B37" s="62"/>
      <c r="C37" s="20"/>
      <c r="D37" s="62"/>
      <c r="E37" s="62"/>
      <c r="F37" s="62"/>
      <c r="G37" s="62"/>
    </row>
    <row r="38" spans="1:7">
      <c r="A38" s="20" t="s">
        <v>207</v>
      </c>
      <c r="B38" s="62"/>
      <c r="C38" s="20"/>
      <c r="D38" s="62"/>
      <c r="E38" s="62"/>
      <c r="F38" s="62"/>
      <c r="G38" s="62"/>
    </row>
    <row r="39" spans="1:7">
      <c r="A39" s="61" t="s">
        <v>208</v>
      </c>
      <c r="B39" s="62">
        <f>B34+B35</f>
        <v>314.807044</v>
      </c>
      <c r="C39" s="61" t="s">
        <v>209</v>
      </c>
      <c r="D39" s="62">
        <f>D34+D35</f>
        <v>314.807044</v>
      </c>
      <c r="E39" s="62">
        <f>E34+E35</f>
        <v>314.807044</v>
      </c>
      <c r="F39" s="62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J8" sqref="J8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625" customWidth="1"/>
    <col min="7" max="7" width="11.125" customWidth="1"/>
    <col min="8" max="8" width="11.875" customWidth="1"/>
    <col min="9" max="9" width="6.375" customWidth="1"/>
    <col min="10" max="10" width="8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210</v>
      </c>
      <c r="Y1" s="23"/>
    </row>
    <row r="2" ht="19.5" customHeight="1" spans="1:25">
      <c r="A2" s="17" t="s">
        <v>211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212</v>
      </c>
      <c r="E4" s="18" t="s">
        <v>213</v>
      </c>
      <c r="F4" s="18" t="s">
        <v>93</v>
      </c>
      <c r="G4" s="18" t="s">
        <v>147</v>
      </c>
      <c r="H4" s="18"/>
      <c r="I4" s="18"/>
      <c r="J4" s="18"/>
      <c r="K4" s="18"/>
      <c r="L4" s="18" t="s">
        <v>148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149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150</v>
      </c>
      <c r="I5" s="18" t="s">
        <v>151</v>
      </c>
      <c r="J5" s="18" t="s">
        <v>152</v>
      </c>
      <c r="K5" s="18" t="s">
        <v>153</v>
      </c>
      <c r="L5" s="18" t="s">
        <v>103</v>
      </c>
      <c r="M5" s="18" t="s">
        <v>150</v>
      </c>
      <c r="N5" s="18" t="s">
        <v>151</v>
      </c>
      <c r="O5" s="18" t="s">
        <v>152</v>
      </c>
      <c r="P5" s="18" t="s">
        <v>154</v>
      </c>
      <c r="Q5" s="18" t="s">
        <v>155</v>
      </c>
      <c r="R5" s="18" t="s">
        <v>156</v>
      </c>
      <c r="S5" s="18" t="s">
        <v>157</v>
      </c>
      <c r="T5" s="18" t="s">
        <v>158</v>
      </c>
      <c r="U5" s="18" t="s">
        <v>153</v>
      </c>
      <c r="V5" s="18" t="s">
        <v>159</v>
      </c>
      <c r="W5" s="18" t="s">
        <v>103</v>
      </c>
      <c r="X5" s="18" t="s">
        <v>147</v>
      </c>
      <c r="Y5" s="18" t="s">
        <v>160</v>
      </c>
    </row>
    <row r="6" ht="14.25" customHeight="1" spans="1:25">
      <c r="A6" s="18" t="s">
        <v>161</v>
      </c>
      <c r="B6" s="18" t="s">
        <v>161</v>
      </c>
      <c r="C6" s="18" t="s">
        <v>161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45" customFormat="1" ht="14.25" customHeight="1" spans="1:25">
      <c r="A7" s="46"/>
      <c r="B7" s="46"/>
      <c r="C7" s="46"/>
      <c r="D7" s="46"/>
      <c r="E7" s="47" t="s">
        <v>120</v>
      </c>
      <c r="F7" s="48">
        <v>314.807044</v>
      </c>
      <c r="G7" s="49">
        <v>176.488644</v>
      </c>
      <c r="H7" s="49">
        <v>157.296099</v>
      </c>
      <c r="I7" s="53">
        <v>18.200545</v>
      </c>
      <c r="J7" s="53">
        <v>0.992</v>
      </c>
      <c r="K7" s="49"/>
      <c r="L7" s="49">
        <v>138.3184</v>
      </c>
      <c r="M7" s="49"/>
      <c r="N7" s="49">
        <v>138.3184</v>
      </c>
      <c r="O7" s="54"/>
      <c r="P7" s="46"/>
      <c r="Q7" s="46"/>
      <c r="R7" s="46"/>
      <c r="S7" s="46"/>
      <c r="T7" s="46"/>
      <c r="U7" s="46"/>
      <c r="V7" s="46"/>
      <c r="W7" s="59"/>
      <c r="X7" s="46"/>
      <c r="Y7" s="46"/>
    </row>
    <row r="8" ht="24" spans="1:25">
      <c r="A8" s="50"/>
      <c r="B8" s="50"/>
      <c r="C8" s="50"/>
      <c r="D8" s="51" t="s">
        <v>121</v>
      </c>
      <c r="E8" s="51" t="s">
        <v>122</v>
      </c>
      <c r="F8" s="52">
        <f>SUM(G8,L8)</f>
        <v>314.807044</v>
      </c>
      <c r="G8" s="52">
        <f>SUM(G9:G16)</f>
        <v>176.488644</v>
      </c>
      <c r="H8" s="52">
        <f>SUM(H9:H16)</f>
        <v>157.296099</v>
      </c>
      <c r="I8" s="55">
        <v>18.200545</v>
      </c>
      <c r="J8" s="56">
        <v>0.992</v>
      </c>
      <c r="K8" s="52"/>
      <c r="L8" s="52">
        <f>SUM(L13:L14)</f>
        <v>138.3184</v>
      </c>
      <c r="M8" s="52"/>
      <c r="N8" s="52">
        <f>SUM(N13:N14)</f>
        <v>138.3184</v>
      </c>
      <c r="O8" s="57"/>
      <c r="P8" s="58"/>
      <c r="Q8" s="58"/>
      <c r="R8" s="58"/>
      <c r="S8" s="58"/>
      <c r="T8" s="58"/>
      <c r="U8" s="58"/>
      <c r="V8" s="58"/>
      <c r="W8" s="60"/>
      <c r="X8" s="58"/>
      <c r="Y8" s="58"/>
    </row>
    <row r="9" spans="1:25">
      <c r="A9" s="50" t="s">
        <v>123</v>
      </c>
      <c r="B9" s="50" t="s">
        <v>124</v>
      </c>
      <c r="C9" s="50" t="s">
        <v>125</v>
      </c>
      <c r="D9" s="51"/>
      <c r="E9" s="51" t="s">
        <v>126</v>
      </c>
      <c r="F9" s="36">
        <f t="shared" ref="F9:F16" si="0">G9+L9</f>
        <v>0.992</v>
      </c>
      <c r="G9" s="36">
        <f t="shared" ref="G9:G16" si="1">H9+I9+J9</f>
        <v>0.992</v>
      </c>
      <c r="H9" s="36"/>
      <c r="I9" s="36"/>
      <c r="J9" s="37">
        <v>0.992</v>
      </c>
      <c r="K9" s="36"/>
      <c r="L9" s="36"/>
      <c r="M9" s="36"/>
      <c r="N9" s="36"/>
      <c r="O9" s="57"/>
      <c r="P9" s="58"/>
      <c r="Q9" s="58"/>
      <c r="R9" s="58"/>
      <c r="S9" s="58"/>
      <c r="T9" s="58"/>
      <c r="U9" s="58"/>
      <c r="V9" s="58"/>
      <c r="W9" s="60"/>
      <c r="X9" s="58"/>
      <c r="Y9" s="58"/>
    </row>
    <row r="10" ht="24" spans="1:25">
      <c r="A10" s="50" t="s">
        <v>123</v>
      </c>
      <c r="B10" s="50" t="s">
        <v>124</v>
      </c>
      <c r="C10" s="50" t="s">
        <v>124</v>
      </c>
      <c r="D10" s="51"/>
      <c r="E10" s="51" t="s">
        <v>127</v>
      </c>
      <c r="F10" s="36">
        <f t="shared" si="0"/>
        <v>16.56436</v>
      </c>
      <c r="G10" s="36">
        <f t="shared" si="1"/>
        <v>16.56436</v>
      </c>
      <c r="H10" s="34">
        <v>16.56436</v>
      </c>
      <c r="I10" s="36"/>
      <c r="J10" s="36"/>
      <c r="K10" s="36"/>
      <c r="L10" s="36"/>
      <c r="M10" s="36"/>
      <c r="N10" s="36"/>
      <c r="O10" s="57"/>
      <c r="P10" s="58"/>
      <c r="Q10" s="58"/>
      <c r="R10" s="58"/>
      <c r="S10" s="58"/>
      <c r="T10" s="58"/>
      <c r="U10" s="58"/>
      <c r="V10" s="58"/>
      <c r="W10" s="60"/>
      <c r="X10" s="58"/>
      <c r="Y10" s="58"/>
    </row>
    <row r="11" ht="24" spans="1:25">
      <c r="A11" s="50" t="s">
        <v>123</v>
      </c>
      <c r="B11" s="50" t="s">
        <v>124</v>
      </c>
      <c r="C11" s="50" t="s">
        <v>128</v>
      </c>
      <c r="D11" s="51"/>
      <c r="E11" s="51" t="s">
        <v>129</v>
      </c>
      <c r="F11" s="36">
        <f t="shared" si="0"/>
        <v>8.28218</v>
      </c>
      <c r="G11" s="36">
        <f t="shared" si="1"/>
        <v>8.28218</v>
      </c>
      <c r="H11" s="34">
        <v>8.28218</v>
      </c>
      <c r="I11" s="36"/>
      <c r="J11" s="36"/>
      <c r="K11" s="36"/>
      <c r="L11" s="36"/>
      <c r="M11" s="36"/>
      <c r="N11" s="36"/>
      <c r="O11" s="57"/>
      <c r="P11" s="58"/>
      <c r="Q11" s="58"/>
      <c r="R11" s="58"/>
      <c r="S11" s="58"/>
      <c r="T11" s="58"/>
      <c r="U11" s="58"/>
      <c r="V11" s="58"/>
      <c r="W11" s="60"/>
      <c r="X11" s="58"/>
      <c r="Y11" s="58"/>
    </row>
    <row r="12" spans="1:25">
      <c r="A12" s="50" t="s">
        <v>130</v>
      </c>
      <c r="B12" s="50" t="s">
        <v>131</v>
      </c>
      <c r="C12" s="50" t="s">
        <v>125</v>
      </c>
      <c r="D12" s="51"/>
      <c r="E12" s="51" t="s">
        <v>132</v>
      </c>
      <c r="F12" s="36">
        <f t="shared" si="0"/>
        <v>8.075126</v>
      </c>
      <c r="G12" s="36">
        <f t="shared" si="1"/>
        <v>8.075126</v>
      </c>
      <c r="H12" s="34">
        <v>8.075126</v>
      </c>
      <c r="I12" s="36"/>
      <c r="J12" s="36"/>
      <c r="K12" s="36"/>
      <c r="L12" s="36"/>
      <c r="M12" s="36"/>
      <c r="N12" s="36"/>
      <c r="O12" s="57"/>
      <c r="P12" s="58"/>
      <c r="Q12" s="58"/>
      <c r="R12" s="58"/>
      <c r="S12" s="58"/>
      <c r="T12" s="58"/>
      <c r="U12" s="58"/>
      <c r="V12" s="58"/>
      <c r="W12" s="60"/>
      <c r="X12" s="58"/>
      <c r="Y12" s="58"/>
    </row>
    <row r="13" spans="1:25">
      <c r="A13" s="50" t="s">
        <v>133</v>
      </c>
      <c r="B13" s="50" t="s">
        <v>134</v>
      </c>
      <c r="C13" s="50" t="s">
        <v>135</v>
      </c>
      <c r="D13" s="51"/>
      <c r="E13" s="51" t="s">
        <v>136</v>
      </c>
      <c r="F13" s="36">
        <f t="shared" si="0"/>
        <v>2.2</v>
      </c>
      <c r="G13" s="36">
        <f t="shared" si="1"/>
        <v>0</v>
      </c>
      <c r="H13" s="36"/>
      <c r="I13" s="36"/>
      <c r="J13" s="36"/>
      <c r="K13" s="36"/>
      <c r="L13" s="34">
        <v>2.2</v>
      </c>
      <c r="M13" s="36"/>
      <c r="N13" s="34">
        <v>2.2</v>
      </c>
      <c r="O13" s="57"/>
      <c r="P13" s="58"/>
      <c r="Q13" s="58"/>
      <c r="R13" s="58"/>
      <c r="S13" s="58"/>
      <c r="T13" s="58"/>
      <c r="U13" s="58"/>
      <c r="V13" s="58"/>
      <c r="W13" s="60"/>
      <c r="X13" s="58"/>
      <c r="Y13" s="58"/>
    </row>
    <row r="14" spans="1:25">
      <c r="A14" s="50" t="s">
        <v>133</v>
      </c>
      <c r="B14" s="50" t="s">
        <v>124</v>
      </c>
      <c r="C14" s="50" t="s">
        <v>134</v>
      </c>
      <c r="D14" s="51"/>
      <c r="E14" s="51" t="s">
        <v>137</v>
      </c>
      <c r="F14" s="36">
        <f t="shared" si="0"/>
        <v>136.1184</v>
      </c>
      <c r="G14" s="36">
        <f t="shared" si="1"/>
        <v>0</v>
      </c>
      <c r="H14" s="36"/>
      <c r="I14" s="36"/>
      <c r="J14" s="36"/>
      <c r="K14" s="36"/>
      <c r="L14" s="34">
        <v>136.1184</v>
      </c>
      <c r="M14" s="36"/>
      <c r="N14" s="34">
        <v>136.1184</v>
      </c>
      <c r="O14" s="57"/>
      <c r="P14" s="58"/>
      <c r="Q14" s="58"/>
      <c r="R14" s="58"/>
      <c r="S14" s="58"/>
      <c r="T14" s="58"/>
      <c r="U14" s="58"/>
      <c r="V14" s="58"/>
      <c r="W14" s="60"/>
      <c r="X14" s="58"/>
      <c r="Y14" s="58"/>
    </row>
    <row r="15" spans="1:25">
      <c r="A15" s="50" t="s">
        <v>138</v>
      </c>
      <c r="B15" s="50" t="s">
        <v>125</v>
      </c>
      <c r="C15" s="50" t="s">
        <v>139</v>
      </c>
      <c r="D15" s="51"/>
      <c r="E15" s="51" t="s">
        <v>140</v>
      </c>
      <c r="F15" s="36">
        <f t="shared" si="0"/>
        <v>130.151708</v>
      </c>
      <c r="G15" s="36">
        <f t="shared" si="1"/>
        <v>130.151708</v>
      </c>
      <c r="H15" s="34">
        <v>111.951163</v>
      </c>
      <c r="I15" s="34">
        <v>18.200545</v>
      </c>
      <c r="J15" s="36"/>
      <c r="K15" s="36"/>
      <c r="L15" s="36"/>
      <c r="M15" s="36"/>
      <c r="N15" s="36"/>
      <c r="O15" s="57"/>
      <c r="P15" s="58"/>
      <c r="Q15" s="58"/>
      <c r="R15" s="58"/>
      <c r="S15" s="58"/>
      <c r="T15" s="58"/>
      <c r="U15" s="58"/>
      <c r="V15" s="58"/>
      <c r="W15" s="60"/>
      <c r="X15" s="58"/>
      <c r="Y15" s="58"/>
    </row>
    <row r="16" spans="1:25">
      <c r="A16" s="50" t="s">
        <v>141</v>
      </c>
      <c r="B16" s="50" t="s">
        <v>125</v>
      </c>
      <c r="C16" s="50" t="s">
        <v>134</v>
      </c>
      <c r="D16" s="51"/>
      <c r="E16" s="51" t="s">
        <v>142</v>
      </c>
      <c r="F16" s="36">
        <f t="shared" si="0"/>
        <v>12.42327</v>
      </c>
      <c r="G16" s="36">
        <f t="shared" si="1"/>
        <v>12.42327</v>
      </c>
      <c r="H16" s="34">
        <v>12.42327</v>
      </c>
      <c r="I16" s="36"/>
      <c r="J16" s="36"/>
      <c r="K16" s="36"/>
      <c r="L16" s="36"/>
      <c r="M16" s="36"/>
      <c r="N16" s="36"/>
      <c r="O16" s="57"/>
      <c r="P16" s="58"/>
      <c r="Q16" s="58"/>
      <c r="R16" s="58"/>
      <c r="S16" s="58"/>
      <c r="T16" s="58"/>
      <c r="U16" s="58"/>
      <c r="V16" s="58"/>
      <c r="W16" s="60"/>
      <c r="X16" s="58"/>
      <c r="Y16" s="5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opLeftCell="A10" workbookViewId="0">
      <selection activeCell="E18" sqref="E18:E24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214</v>
      </c>
      <c r="F1" s="2"/>
      <c r="G1" s="2"/>
      <c r="H1" s="2"/>
      <c r="I1" s="2"/>
    </row>
    <row r="2" ht="22.5" customHeight="1" spans="1:5">
      <c r="A2" s="3" t="s">
        <v>215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216</v>
      </c>
      <c r="B4" s="4" t="s">
        <v>217</v>
      </c>
      <c r="C4" s="4" t="s">
        <v>147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218</v>
      </c>
      <c r="E5" s="4" t="s">
        <v>219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>
        <f>D8+E8</f>
        <v>176.488644</v>
      </c>
      <c r="D8" s="36">
        <f>D9+D33</f>
        <v>158.288099</v>
      </c>
      <c r="E8" s="37">
        <v>18.200545</v>
      </c>
    </row>
    <row r="9" ht="14.25" customHeight="1" spans="1:5">
      <c r="A9" s="38" t="s">
        <v>220</v>
      </c>
      <c r="B9" s="39" t="s">
        <v>150</v>
      </c>
      <c r="C9" s="36">
        <f t="shared" ref="C9:C34" si="0">D9+E9</f>
        <v>157.296099</v>
      </c>
      <c r="D9" s="37">
        <v>157.296099</v>
      </c>
      <c r="E9" s="36"/>
    </row>
    <row r="10" ht="14.25" customHeight="1" spans="1:5">
      <c r="A10" s="38" t="s">
        <v>221</v>
      </c>
      <c r="B10" s="39" t="s">
        <v>222</v>
      </c>
      <c r="C10" s="36">
        <f t="shared" si="0"/>
        <v>45.8844</v>
      </c>
      <c r="D10" s="37">
        <v>45.8844</v>
      </c>
      <c r="E10" s="36"/>
    </row>
    <row r="11" ht="14.25" customHeight="1" spans="1:5">
      <c r="A11" s="38" t="s">
        <v>223</v>
      </c>
      <c r="B11" s="39" t="s">
        <v>224</v>
      </c>
      <c r="C11" s="36">
        <f t="shared" si="0"/>
        <v>15.6276</v>
      </c>
      <c r="D11" s="37">
        <v>15.6276</v>
      </c>
      <c r="E11" s="36"/>
    </row>
    <row r="12" ht="14.25" customHeight="1" spans="1:5">
      <c r="A12" s="38" t="s">
        <v>225</v>
      </c>
      <c r="B12" s="39" t="s">
        <v>226</v>
      </c>
      <c r="C12" s="36">
        <f t="shared" si="0"/>
        <v>49.71</v>
      </c>
      <c r="D12" s="37">
        <v>49.71</v>
      </c>
      <c r="E12" s="36"/>
    </row>
    <row r="13" ht="14.25" customHeight="1" spans="1:5">
      <c r="A13" s="38" t="s">
        <v>227</v>
      </c>
      <c r="B13" s="39" t="s">
        <v>228</v>
      </c>
      <c r="C13" s="36">
        <f t="shared" si="0"/>
        <v>16.56436</v>
      </c>
      <c r="D13" s="37">
        <v>16.56436</v>
      </c>
      <c r="E13" s="36"/>
    </row>
    <row r="14" ht="14.25" customHeight="1" spans="1:5">
      <c r="A14" s="38" t="s">
        <v>229</v>
      </c>
      <c r="B14" s="39" t="s">
        <v>230</v>
      </c>
      <c r="C14" s="36">
        <f t="shared" si="0"/>
        <v>8.28218</v>
      </c>
      <c r="D14" s="37">
        <v>8.28218</v>
      </c>
      <c r="E14" s="36"/>
    </row>
    <row r="15" ht="14.25" customHeight="1" spans="1:5">
      <c r="A15" s="38" t="s">
        <v>231</v>
      </c>
      <c r="B15" s="39" t="s">
        <v>232</v>
      </c>
      <c r="C15" s="36">
        <f t="shared" si="0"/>
        <v>8.075126</v>
      </c>
      <c r="D15" s="37">
        <v>8.075126</v>
      </c>
      <c r="E15" s="36"/>
    </row>
    <row r="16" ht="14.25" customHeight="1" spans="1:5">
      <c r="A16" s="38" t="s">
        <v>233</v>
      </c>
      <c r="B16" s="39" t="s">
        <v>234</v>
      </c>
      <c r="C16" s="36">
        <f t="shared" si="0"/>
        <v>0.729163</v>
      </c>
      <c r="D16" s="37">
        <v>0.729163</v>
      </c>
      <c r="E16" s="36"/>
    </row>
    <row r="17" ht="14.25" customHeight="1" spans="1:5">
      <c r="A17" s="38" t="s">
        <v>235</v>
      </c>
      <c r="B17" s="39" t="s">
        <v>142</v>
      </c>
      <c r="C17" s="36">
        <f t="shared" si="0"/>
        <v>12.42327</v>
      </c>
      <c r="D17" s="37">
        <v>12.42327</v>
      </c>
      <c r="E17" s="36"/>
    </row>
    <row r="18" ht="14.25" customHeight="1" spans="1:5">
      <c r="A18" s="38" t="s">
        <v>236</v>
      </c>
      <c r="B18" s="39" t="s">
        <v>151</v>
      </c>
      <c r="C18" s="36">
        <f t="shared" si="0"/>
        <v>18.200545</v>
      </c>
      <c r="D18" s="36"/>
      <c r="E18" s="37">
        <v>18.200545</v>
      </c>
    </row>
    <row r="19" ht="14.25" customHeight="1" spans="1:5">
      <c r="A19" s="38" t="s">
        <v>237</v>
      </c>
      <c r="B19" s="39" t="s">
        <v>238</v>
      </c>
      <c r="C19" s="36">
        <f t="shared" si="0"/>
        <v>1.8</v>
      </c>
      <c r="D19" s="36"/>
      <c r="E19" s="37">
        <v>1.8</v>
      </c>
    </row>
    <row r="20" ht="14.25" customHeight="1" spans="1:5">
      <c r="A20" s="38" t="s">
        <v>239</v>
      </c>
      <c r="B20" s="39" t="s">
        <v>240</v>
      </c>
      <c r="C20" s="36">
        <f t="shared" si="0"/>
        <v>0.45</v>
      </c>
      <c r="D20" s="36"/>
      <c r="E20" s="37">
        <v>0.45</v>
      </c>
    </row>
    <row r="21" ht="14.25" customHeight="1" spans="1:5">
      <c r="A21" s="38" t="s">
        <v>241</v>
      </c>
      <c r="B21" s="39" t="s">
        <v>242</v>
      </c>
      <c r="C21" s="36">
        <f t="shared" si="0"/>
        <v>0.3</v>
      </c>
      <c r="D21" s="36"/>
      <c r="E21" s="37">
        <v>0.3</v>
      </c>
    </row>
    <row r="22" ht="14.25" customHeight="1" spans="1:5">
      <c r="A22" s="38" t="s">
        <v>243</v>
      </c>
      <c r="B22" s="39" t="s">
        <v>244</v>
      </c>
      <c r="C22" s="36">
        <f t="shared" si="0"/>
        <v>1.2</v>
      </c>
      <c r="D22" s="36"/>
      <c r="E22" s="37">
        <v>1.2</v>
      </c>
    </row>
    <row r="23" ht="14.25" customHeight="1" spans="1:5">
      <c r="A23" s="38" t="s">
        <v>245</v>
      </c>
      <c r="B23" s="39" t="s">
        <v>246</v>
      </c>
      <c r="C23" s="36">
        <f t="shared" si="0"/>
        <v>0.84</v>
      </c>
      <c r="D23" s="36"/>
      <c r="E23" s="37">
        <v>0.84</v>
      </c>
    </row>
    <row r="24" ht="14.25" customHeight="1" spans="1:5">
      <c r="A24" s="38" t="s">
        <v>247</v>
      </c>
      <c r="B24" s="39" t="s">
        <v>248</v>
      </c>
      <c r="C24" s="36">
        <f t="shared" si="0"/>
        <v>4.95</v>
      </c>
      <c r="D24" s="36"/>
      <c r="E24" s="37">
        <v>4.95</v>
      </c>
    </row>
    <row r="25" ht="14.25" customHeight="1" spans="1:5">
      <c r="A25" s="38" t="s">
        <v>249</v>
      </c>
      <c r="B25" s="39" t="s">
        <v>250</v>
      </c>
      <c r="C25" s="36">
        <f t="shared" si="0"/>
        <v>0.6</v>
      </c>
      <c r="D25" s="36"/>
      <c r="E25" s="37">
        <v>0.6</v>
      </c>
    </row>
    <row r="26" ht="14.25" customHeight="1" spans="1:5">
      <c r="A26" s="38" t="s">
        <v>251</v>
      </c>
      <c r="B26" s="39" t="s">
        <v>252</v>
      </c>
      <c r="C26" s="36">
        <f t="shared" si="0"/>
        <v>0.6</v>
      </c>
      <c r="D26" s="36"/>
      <c r="E26" s="37">
        <v>0.6</v>
      </c>
    </row>
    <row r="27" ht="14.25" customHeight="1" spans="1:5">
      <c r="A27" s="38" t="s">
        <v>253</v>
      </c>
      <c r="B27" s="39" t="s">
        <v>254</v>
      </c>
      <c r="C27" s="36">
        <f t="shared" si="0"/>
        <v>0.9</v>
      </c>
      <c r="D27" s="36"/>
      <c r="E27" s="37">
        <v>0.9</v>
      </c>
    </row>
    <row r="28" ht="14.25" customHeight="1" spans="1:5">
      <c r="A28" s="38" t="s">
        <v>255</v>
      </c>
      <c r="B28" s="39" t="s">
        <v>256</v>
      </c>
      <c r="C28" s="36">
        <f t="shared" si="0"/>
        <v>0.135</v>
      </c>
      <c r="D28" s="36"/>
      <c r="E28" s="37">
        <v>0.135</v>
      </c>
    </row>
    <row r="29" ht="14.25" customHeight="1" spans="1:5">
      <c r="A29" s="38" t="s">
        <v>257</v>
      </c>
      <c r="B29" s="39" t="s">
        <v>258</v>
      </c>
      <c r="C29" s="36">
        <f t="shared" si="0"/>
        <v>2.250545</v>
      </c>
      <c r="D29" s="36"/>
      <c r="E29" s="37">
        <v>2.250545</v>
      </c>
    </row>
    <row r="30" ht="14.25" customHeight="1" spans="1:5">
      <c r="A30" s="38" t="s">
        <v>259</v>
      </c>
      <c r="B30" s="39" t="s">
        <v>260</v>
      </c>
      <c r="C30" s="36">
        <f t="shared" si="0"/>
        <v>0.75</v>
      </c>
      <c r="D30" s="36"/>
      <c r="E30" s="37">
        <v>0.75</v>
      </c>
    </row>
    <row r="31" ht="14.25" customHeight="1" spans="1:5">
      <c r="A31" s="38" t="s">
        <v>261</v>
      </c>
      <c r="B31" s="39" t="s">
        <v>262</v>
      </c>
      <c r="C31" s="36">
        <f t="shared" si="0"/>
        <v>3.2</v>
      </c>
      <c r="D31" s="36"/>
      <c r="E31" s="37">
        <v>3.2</v>
      </c>
    </row>
    <row r="32" ht="14.25" customHeight="1" spans="1:5">
      <c r="A32" s="38" t="s">
        <v>263</v>
      </c>
      <c r="B32" s="39" t="s">
        <v>264</v>
      </c>
      <c r="C32" s="36">
        <f t="shared" si="0"/>
        <v>0.225</v>
      </c>
      <c r="D32" s="36"/>
      <c r="E32" s="37">
        <v>0.225</v>
      </c>
    </row>
    <row r="33" ht="14.25" customHeight="1" spans="1:5">
      <c r="A33" s="38" t="s">
        <v>265</v>
      </c>
      <c r="B33" s="39" t="s">
        <v>152</v>
      </c>
      <c r="C33" s="36">
        <f t="shared" si="0"/>
        <v>0.992</v>
      </c>
      <c r="D33" s="37">
        <v>0.992</v>
      </c>
      <c r="E33" s="34"/>
    </row>
    <row r="34" ht="14.25" customHeight="1" spans="1:5">
      <c r="A34" s="38" t="s">
        <v>266</v>
      </c>
      <c r="B34" s="39" t="s">
        <v>267</v>
      </c>
      <c r="C34" s="36">
        <f t="shared" si="0"/>
        <v>0.992</v>
      </c>
      <c r="D34" s="37">
        <v>0.992</v>
      </c>
      <c r="E34" s="34"/>
    </row>
    <row r="35" ht="14.25" customHeight="1" spans="1:5">
      <c r="A35" s="40"/>
      <c r="B35" s="41"/>
      <c r="C35" s="42"/>
      <c r="D35" s="42"/>
      <c r="E35" s="43"/>
    </row>
    <row r="36" spans="1:5">
      <c r="A36" s="44"/>
      <c r="B36" s="44"/>
      <c r="C36" s="44"/>
      <c r="D36" s="44"/>
      <c r="E36" s="44"/>
    </row>
    <row r="37" spans="1:5">
      <c r="A37" s="44"/>
      <c r="B37" s="44"/>
      <c r="C37" s="44"/>
      <c r="D37" s="44"/>
      <c r="E37" s="44"/>
    </row>
    <row r="38" spans="1:5">
      <c r="A38" s="44"/>
      <c r="B38" s="44"/>
      <c r="C38" s="44"/>
      <c r="D38" s="44"/>
      <c r="E38" s="44"/>
    </row>
    <row r="39" spans="1:5">
      <c r="A39" s="44"/>
      <c r="B39" s="44"/>
      <c r="C39" s="44"/>
      <c r="D39" s="37"/>
      <c r="E39" s="44"/>
    </row>
    <row r="40" spans="1:5">
      <c r="A40" s="44"/>
      <c r="B40" s="44"/>
      <c r="C40" s="44"/>
      <c r="D40" s="37"/>
      <c r="E40" s="44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8" sqref="B8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268</v>
      </c>
    </row>
    <row r="2" ht="29.45" customHeight="1" spans="1:3">
      <c r="A2" s="17" t="s">
        <v>269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270</v>
      </c>
      <c r="B4" s="25" t="s">
        <v>271</v>
      </c>
      <c r="C4" s="25" t="s">
        <v>272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4.835</v>
      </c>
      <c r="C6" s="28">
        <f>C7+C13+C14</f>
        <v>4.835</v>
      </c>
    </row>
    <row r="7" ht="17.1" customHeight="1" spans="1:3">
      <c r="A7" s="26" t="s">
        <v>273</v>
      </c>
      <c r="B7" s="29">
        <f>SUM(B8:B10)</f>
        <v>3.335</v>
      </c>
      <c r="C7" s="29">
        <f>SUM(C8:C10)</f>
        <v>3.335</v>
      </c>
    </row>
    <row r="8" ht="17.1" customHeight="1" spans="1:3">
      <c r="A8" s="26" t="s">
        <v>274</v>
      </c>
      <c r="B8" s="29"/>
      <c r="C8" s="30"/>
    </row>
    <row r="9" ht="17.1" customHeight="1" spans="1:3">
      <c r="A9" s="26" t="s">
        <v>275</v>
      </c>
      <c r="B9" s="31">
        <v>0.135</v>
      </c>
      <c r="C9" s="32">
        <v>0.135</v>
      </c>
    </row>
    <row r="10" ht="17.1" customHeight="1" spans="1:3">
      <c r="A10" s="26" t="s">
        <v>276</v>
      </c>
      <c r="B10" s="29">
        <f>SUM(B11:B12)</f>
        <v>3.2</v>
      </c>
      <c r="C10" s="33">
        <f>SUM(C11:C12)</f>
        <v>3.2</v>
      </c>
    </row>
    <row r="11" ht="17.1" customHeight="1" spans="1:3">
      <c r="A11" s="26" t="s">
        <v>277</v>
      </c>
      <c r="B11" s="34">
        <v>3.2</v>
      </c>
      <c r="C11" s="34">
        <v>3.2</v>
      </c>
    </row>
    <row r="12" ht="17.1" customHeight="1" spans="1:3">
      <c r="A12" s="26" t="s">
        <v>278</v>
      </c>
      <c r="B12" s="29"/>
      <c r="C12" s="29"/>
    </row>
    <row r="13" ht="17.1" customHeight="1" spans="1:3">
      <c r="A13" s="26" t="s">
        <v>279</v>
      </c>
      <c r="B13" s="34">
        <v>0.6</v>
      </c>
      <c r="C13" s="34">
        <v>0.6</v>
      </c>
    </row>
    <row r="14" ht="17.1" customHeight="1" spans="1:3">
      <c r="A14" s="26" t="s">
        <v>280</v>
      </c>
      <c r="B14" s="34">
        <v>0.9</v>
      </c>
      <c r="C14" s="34">
        <v>0.9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281</v>
      </c>
      <c r="Y1" s="11"/>
    </row>
    <row r="2" ht="19.5" customHeight="1" spans="1:25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146</v>
      </c>
      <c r="F4" s="4" t="s">
        <v>93</v>
      </c>
      <c r="G4" s="4" t="s">
        <v>147</v>
      </c>
      <c r="H4" s="4"/>
      <c r="I4" s="4"/>
      <c r="J4" s="4"/>
      <c r="K4" s="4"/>
      <c r="L4" s="4" t="s">
        <v>148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149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150</v>
      </c>
      <c r="I5" s="4" t="s">
        <v>151</v>
      </c>
      <c r="J5" s="4" t="s">
        <v>152</v>
      </c>
      <c r="K5" s="4" t="s">
        <v>153</v>
      </c>
      <c r="L5" s="4" t="s">
        <v>103</v>
      </c>
      <c r="M5" s="4" t="s">
        <v>150</v>
      </c>
      <c r="N5" s="4" t="s">
        <v>151</v>
      </c>
      <c r="O5" s="4" t="s">
        <v>152</v>
      </c>
      <c r="P5" s="4" t="s">
        <v>154</v>
      </c>
      <c r="Q5" s="4" t="s">
        <v>155</v>
      </c>
      <c r="R5" s="4" t="s">
        <v>156</v>
      </c>
      <c r="S5" s="4" t="s">
        <v>157</v>
      </c>
      <c r="T5" s="4" t="s">
        <v>158</v>
      </c>
      <c r="U5" s="4" t="s">
        <v>153</v>
      </c>
      <c r="V5" s="4" t="s">
        <v>159</v>
      </c>
      <c r="W5" s="4" t="s">
        <v>103</v>
      </c>
      <c r="X5" s="4" t="s">
        <v>147</v>
      </c>
      <c r="Y5" s="4" t="s">
        <v>160</v>
      </c>
    </row>
    <row r="6" ht="14.25" customHeight="1" spans="1:25">
      <c r="A6" s="4" t="s">
        <v>161</v>
      </c>
      <c r="B6" s="4" t="s">
        <v>161</v>
      </c>
      <c r="C6" s="4" t="s">
        <v>161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283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2022-04-12T09:36:45Z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