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/>
</workbook>
</file>

<file path=xl/sharedStrings.xml><?xml version="1.0" encoding="utf-8"?>
<sst xmlns="http://schemas.openxmlformats.org/spreadsheetml/2006/main" count="567" uniqueCount="289">
  <si>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</si>
  <si>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</si>
  <si>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</si>
  <si>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</si>
  <si>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</si>
  <si>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</si>
  <si>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</si>
  <si>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</si>
  <si>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</si>
  <si>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</si>
  <si>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</si>
  <si>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</si>
  <si>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</si>
  <si>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</si>
  <si>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</si>
  <si>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</si>
  <si>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</si>
  <si>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</si>
  <si>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</si>
  <si>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</si>
  <si>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</si>
  <si>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</si>
  <si>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</si>
  <si>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</si>
  <si>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</si>
  <si>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</si>
  <si>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</si>
  <si>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</si>
  <si>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</si>
  <si>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</si>
  <si>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</si>
  <si>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</si>
  <si>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</si>
  <si>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</si>
  <si>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</si>
  <si>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</si>
  <si>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</si>
  <si>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</si>
  <si>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</si>
  <si>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</si>
  <si>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</si>
  <si>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</si>
  <si>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</si>
  <si>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</si>
  <si>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</si>
  <si>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</si>
  <si>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</si>
  <si>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</si>
  <si>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</si>
  <si>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</si>
  <si>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</si>
  <si>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</si>
  <si>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</si>
  <si>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</si>
  <si>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</si>
  <si>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</si>
  <si>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</si>
  <si>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</si>
  <si>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</si>
  <si>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</si>
  <si>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</si>
  <si>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</si>
  <si>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</si>
  <si>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</si>
  <si>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</si>
  <si>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</si>
  <si>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</si>
  <si>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</si>
  <si>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</si>
  <si>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</si>
  <si>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</si>
  <si>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</si>
  <si>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</si>
  <si>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</si>
  <si>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</si>
  <si>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</si>
  <si>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</si>
  <si>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</si>
  <si>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</si>
  <si>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</si>
  <si>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</si>
  <si>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</si>
  <si>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</si>
  <si>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</si>
  <si>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</si>
  <si>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</si>
  <si>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</si>
  <si>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</si>
  <si>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</si>
  <si>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</si>
  <si>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</si>
  <si>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</si>
  <si>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</si>
  <si>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</si>
  <si>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</si>
  <si>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</si>
  <si>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</si>
  <si>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</si>
  <si>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</si>
  <si>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</si>
  <si>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</si>
  <si>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</si>
  <si>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</si>
  <si>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</si>
  <si>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</si>
  <si>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</si>
  <si>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</si>
  <si>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</si>
  <si>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</si>
  <si>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</si>
  <si>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</si>
  <si>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</si>
  <si>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</si>
  <si>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</si>
  <si>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</si>
  <si>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</si>
  <si>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</si>
  <si>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</si>
  <si>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</si>
  <si>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</si>
  <si>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</si>
  <si>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506021</t>
  </si>
  <si>
    <t>鹿寨县四排镇扶贫开发工作站</t>
  </si>
  <si>
    <t>210</t>
  </si>
  <si>
    <t>11</t>
  </si>
  <si>
    <t>02</t>
  </si>
  <si>
    <t>事业单位医疗</t>
  </si>
  <si>
    <t>213</t>
  </si>
  <si>
    <t>05</t>
  </si>
  <si>
    <t>50</t>
  </si>
  <si>
    <t>事业运行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</si>
  <si>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</si>
  <si>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</si>
  <si>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</si>
  <si>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</si>
  <si>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</si>
  <si>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</si>
  <si>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</si>
  <si>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</si>
  <si>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</si>
  <si>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</si>
  <si>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</si>
  <si>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</si>
  <si>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</si>
  <si>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</si>
  <si>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</si>
  <si>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</si>
  <si>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</si>
  <si>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</si>
  <si>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</si>
  <si>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506</t>
  </si>
  <si>
    <t>四排镇</t>
  </si>
  <si>
    <t>506001</t>
  </si>
  <si>
    <t>鹿寨县四排镇人民政府</t>
  </si>
  <si>
    <t>201</t>
  </si>
  <si>
    <t>03</t>
  </si>
  <si>
    <t>01</t>
  </si>
  <si>
    <t>行政运行</t>
  </si>
  <si>
    <t>208</t>
  </si>
  <si>
    <t>机关事业单位基本养老保险缴费支出</t>
  </si>
  <si>
    <t>06</t>
  </si>
  <si>
    <t>机关事业单位职业年金缴费支出</t>
  </si>
  <si>
    <t>行政单位医疗</t>
  </si>
  <si>
    <t>公务员医疗补助</t>
  </si>
  <si>
    <t>221</t>
  </si>
  <si>
    <t>住房公积金</t>
  </si>
  <si>
    <t>506002</t>
  </si>
  <si>
    <t>鹿寨县四排镇财政所</t>
  </si>
  <si>
    <t>506003</t>
  </si>
  <si>
    <t>鹿寨县四排镇文化体育和广播电视站</t>
  </si>
  <si>
    <t>207</t>
  </si>
  <si>
    <t>08</t>
  </si>
  <si>
    <t>广播电视事务</t>
  </si>
  <si>
    <t>506006</t>
  </si>
  <si>
    <t>鹿寨县四排镇乡村建设综合服务中心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</si>
  <si>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</si>
  <si>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</si>
  <si>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</si>
  <si>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</si>
  <si>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</si>
  <si>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</si>
  <si>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</si>
  <si>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</si>
  <si>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</si>
  <si>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</si>
  <si>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</si>
  <si>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</si>
  <si>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</si>
  <si>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</si>
  <si>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</si>
  <si>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</si>
  <si>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</si>
  <si>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</si>
  <si>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</si>
  <si>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</si>
  <si>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</si>
  <si>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</si>
  <si>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</si>
  <si>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</si>
  <si>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</si>
  <si>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</si>
  <si>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</si>
  <si>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</si>
  <si>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</si>
  <si>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</si>
  <si>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</si>
  <si>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</si>
  <si>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</si>
  <si>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</si>
  <si>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</si>
  <si>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</si>
  <si>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</si>
  <si>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</si>
  <si>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</si>
  <si>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</si>
  <si>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</si>
  <si>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</si>
  <si>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</si>
  <si>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</si>
  <si>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</si>
  <si>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</si>
  <si>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</si>
  <si>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</si>
  <si>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</si>
  <si>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</si>
  <si>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</si>
  <si>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</si>
  <si>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</si>
  <si>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</si>
  <si>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</si>
  <si>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</si>
  <si>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</si>
  <si>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</si>
  <si>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</si>
  <si>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</si>
  <si>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</si>
  <si>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</si>
  <si>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</si>
  <si>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30107</t>
  </si>
  <si>
    <t>绩效工资</t>
  </si>
  <si>
    <t>30110</t>
  </si>
  <si>
    <t>职工基本医疗保险缴费</t>
  </si>
  <si>
    <t>30112</t>
  </si>
  <si>
    <t>其他社会保障缴费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</si>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</sst>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0"/>
    <numFmt numFmtId="43" formatCode="_ * #,##0.00_ ;_ * \-#,##0.00_ ;_ * &quot;-&quot;??_ ;_ @_ "/>
    <numFmt numFmtId="177" formatCode="#,##0.00_ ;[Red]\-#,##0.00\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0"/>
      <color indexed="8"/>
      <name val="宋体"/>
      <charset val="134"/>
    </font>
    <font>
      <b/>
      <sz val="9"/>
      <name val="SimSun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3" borderId="1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right" vertical="center"/>
    </xf>
    <xf numFmtId="43" fontId="1" fillId="0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43" fontId="1" fillId="0" borderId="5" xfId="0" applyNumberFormat="1" applyFont="1" applyFill="1" applyBorder="1" applyAlignment="1">
      <alignment horizontal="right" vertical="center" wrapText="1"/>
    </xf>
    <xf numFmtId="177" fontId="4" fillId="0" borderId="4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>
      <alignment vertical="center"/>
    </xf>
    <xf numFmtId="4" fontId="1" fillId="2" borderId="1" xfId="0" applyNumberFormat="1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 applyProtection="1">
      <alignment horizontal="right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/>
    </xf>
    <xf numFmtId="43" fontId="1" fillId="0" borderId="8" xfId="0" applyNumberFormat="1" applyFont="1" applyFill="1" applyBorder="1" applyAlignment="1">
      <alignment horizontal="righ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177" fontId="4" fillId="0" borderId="9" xfId="0" applyNumberFormat="1" applyFont="1" applyFill="1" applyBorder="1" applyAlignment="1" applyProtection="1">
      <alignment horizontal="right" vertical="center"/>
    </xf>
    <xf numFmtId="43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1" sqref="$A1:$XFD1048576"/>
    </sheetView>
  </sheetViews>
  <sheetFormatPr defaultColWidth="10" defaultRowHeight="13.5" outlineLevelRow="7"/>
  <cols>
    <col min="1" max="1" width="1.3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customFormat="1" ht="14.25" customHeight="1" spans="1:1">
      <c r="A1" s="16"/>
    </row>
    <row r="2" customFormat="1" ht="14.25" customHeight="1" spans="2:5">
      <c r="B2" s="69" t="s">
        <v>0</v>
      </c>
      <c r="C2" s="69"/>
      <c r="D2" s="69"/>
      <c r="E2" s="69"/>
    </row>
    <row r="3" customFormat="1" ht="14.25" customHeight="1"/>
    <row r="4" customFormat="1" ht="14.25" customHeight="1"/>
    <row r="5" customFormat="1" ht="14.25" customHeight="1"/>
    <row r="6" customFormat="1" ht="14.25" customHeight="1"/>
    <row r="7" customFormat="1" ht="14.25" customHeight="1"/>
    <row r="8" customFormat="1" ht="189.95" customHeight="1" spans="1:20">
      <c r="A8" s="70" t="s">
        <v>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W3" sqref="W3:Y3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6" t="s">
        <v>131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260</v>
      </c>
      <c r="Y1" s="23"/>
    </row>
    <row r="2" ht="19.5" customHeight="1" spans="1:25">
      <c r="A2" s="17" t="s">
        <v>261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134</v>
      </c>
      <c r="F4" s="18" t="s">
        <v>93</v>
      </c>
      <c r="G4" s="18" t="s">
        <v>135</v>
      </c>
      <c r="H4" s="18"/>
      <c r="I4" s="18"/>
      <c r="J4" s="18"/>
      <c r="K4" s="18"/>
      <c r="L4" s="18" t="s">
        <v>136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137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138</v>
      </c>
      <c r="I5" s="18" t="s">
        <v>139</v>
      </c>
      <c r="J5" s="18" t="s">
        <v>140</v>
      </c>
      <c r="K5" s="18" t="s">
        <v>141</v>
      </c>
      <c r="L5" s="18" t="s">
        <v>103</v>
      </c>
      <c r="M5" s="18" t="s">
        <v>138</v>
      </c>
      <c r="N5" s="18" t="s">
        <v>139</v>
      </c>
      <c r="O5" s="18" t="s">
        <v>140</v>
      </c>
      <c r="P5" s="18" t="s">
        <v>142</v>
      </c>
      <c r="Q5" s="18" t="s">
        <v>143</v>
      </c>
      <c r="R5" s="18" t="s">
        <v>144</v>
      </c>
      <c r="S5" s="18" t="s">
        <v>145</v>
      </c>
      <c r="T5" s="18" t="s">
        <v>146</v>
      </c>
      <c r="U5" s="18" t="s">
        <v>141</v>
      </c>
      <c r="V5" s="18" t="s">
        <v>147</v>
      </c>
      <c r="W5" s="18" t="s">
        <v>103</v>
      </c>
      <c r="X5" s="18" t="s">
        <v>135</v>
      </c>
      <c r="Y5" s="18" t="s">
        <v>148</v>
      </c>
    </row>
    <row r="6" ht="14.25" customHeight="1" spans="1:25">
      <c r="A6" s="18" t="s">
        <v>149</v>
      </c>
      <c r="B6" s="18" t="s">
        <v>149</v>
      </c>
      <c r="C6" s="18" t="s">
        <v>149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2" customFormat="1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2" customFormat="1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262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G1" workbookViewId="0">
      <selection activeCell="F11" sqref="F11"/>
    </sheetView>
  </sheetViews>
  <sheetFormatPr defaultColWidth="10" defaultRowHeight="13.5"/>
  <cols>
    <col min="1" max="1" width="3.75" style="12" customWidth="1"/>
    <col min="2" max="3" width="3" style="12" customWidth="1"/>
    <col min="4" max="4" width="5.875" style="12" customWidth="1"/>
    <col min="5" max="6" width="9.875" style="12" customWidth="1"/>
    <col min="7" max="7" width="8.75" style="12" customWidth="1"/>
    <col min="8" max="9" width="5.125" style="12" customWidth="1"/>
    <col min="10" max="10" width="5.5" style="12" customWidth="1"/>
    <col min="11" max="11" width="5.125" style="12" customWidth="1"/>
    <col min="12" max="12" width="5.75" style="12" customWidth="1"/>
    <col min="13" max="13" width="5.625" style="12" customWidth="1"/>
    <col min="14" max="15" width="5.75" style="12" customWidth="1"/>
    <col min="16" max="16" width="3" style="12" customWidth="1"/>
    <col min="17" max="17" width="2.875" style="12" customWidth="1"/>
    <col min="18" max="18" width="4.5" style="12" customWidth="1"/>
    <col min="19" max="19" width="5.125" style="12" customWidth="1"/>
    <col min="20" max="20" width="4" style="12" customWidth="1"/>
    <col min="21" max="21" width="6" style="12" customWidth="1"/>
    <col min="22" max="22" width="5.25" style="12" customWidth="1"/>
    <col min="23" max="24" width="5.125" style="12" customWidth="1"/>
    <col min="25" max="25" width="2.875" style="12" customWidth="1"/>
    <col min="26" max="28" width="5.125" style="12" customWidth="1"/>
    <col min="29" max="29" width="3" style="12" customWidth="1"/>
    <col min="30" max="30" width="5.125" style="12" customWidth="1"/>
    <col min="31" max="31" width="6" style="12" customWidth="1"/>
    <col min="32" max="33" width="5.125" style="12" customWidth="1"/>
    <col min="34" max="34" width="6" style="12" customWidth="1"/>
    <col min="35" max="35" width="3" style="12" customWidth="1"/>
    <col min="36" max="36" width="9.75" style="12" customWidth="1"/>
    <col min="37" max="16384" width="10" style="12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" t="s">
        <v>263</v>
      </c>
      <c r="AI1" s="11"/>
    </row>
    <row r="2" ht="23.45" customHeight="1" spans="1:3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 t="s">
        <v>4</v>
      </c>
      <c r="AI3" s="11"/>
    </row>
    <row r="4" ht="14.25" customHeight="1" spans="1:35">
      <c r="A4" s="4" t="s">
        <v>86</v>
      </c>
      <c r="B4" s="4"/>
      <c r="C4" s="4"/>
      <c r="D4" s="4" t="s">
        <v>87</v>
      </c>
      <c r="E4" s="4" t="s">
        <v>134</v>
      </c>
      <c r="F4" s="4" t="s">
        <v>265</v>
      </c>
      <c r="G4" s="4" t="s">
        <v>266</v>
      </c>
      <c r="H4" s="4" t="s">
        <v>267</v>
      </c>
      <c r="I4" s="4" t="s">
        <v>268</v>
      </c>
      <c r="J4" s="4" t="s">
        <v>269</v>
      </c>
      <c r="K4" s="4" t="s">
        <v>270</v>
      </c>
      <c r="L4" s="4" t="s">
        <v>271</v>
      </c>
      <c r="M4" s="4"/>
      <c r="N4" s="4"/>
      <c r="O4" s="4"/>
      <c r="P4" s="4"/>
      <c r="Q4" s="4"/>
      <c r="R4" s="4"/>
      <c r="S4" s="4"/>
      <c r="T4" s="4"/>
      <c r="U4" s="4" t="s">
        <v>272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273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274</v>
      </c>
      <c r="U5" s="4" t="s">
        <v>100</v>
      </c>
      <c r="V5" s="4" t="s">
        <v>275</v>
      </c>
      <c r="W5" s="4"/>
      <c r="X5" s="4"/>
      <c r="Y5" s="4"/>
      <c r="Z5" s="4"/>
      <c r="AA5" s="4"/>
      <c r="AB5" s="4"/>
      <c r="AC5" s="4"/>
      <c r="AD5" s="4"/>
      <c r="AE5" s="4" t="s">
        <v>276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277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278</v>
      </c>
      <c r="X6" s="4"/>
      <c r="Y6" s="4"/>
      <c r="Z6" s="4"/>
      <c r="AA6" s="4" t="s">
        <v>279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280</v>
      </c>
      <c r="Y8" s="4" t="s">
        <v>281</v>
      </c>
      <c r="Z8" s="4" t="s">
        <v>282</v>
      </c>
      <c r="AA8" s="4" t="s">
        <v>103</v>
      </c>
      <c r="AB8" s="4" t="s">
        <v>280</v>
      </c>
      <c r="AC8" s="4" t="s">
        <v>281</v>
      </c>
      <c r="AD8" s="4" t="s">
        <v>282</v>
      </c>
      <c r="AE8" s="4" t="s">
        <v>103</v>
      </c>
      <c r="AF8" s="4" t="s">
        <v>280</v>
      </c>
      <c r="AG8" s="4" t="s">
        <v>281</v>
      </c>
      <c r="AH8" s="4" t="s">
        <v>282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14"/>
      <c r="K11" s="1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0"/>
    </row>
    <row r="12" s="12" customFormat="1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14"/>
      <c r="K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0"/>
    </row>
    <row r="13" s="12" customFormat="1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14"/>
      <c r="K13" s="1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0"/>
    </row>
    <row r="14" s="12" customFormat="1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14"/>
      <c r="K14" s="1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0"/>
    </row>
    <row r="15" s="12" customFormat="1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14"/>
      <c r="K15" s="1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0"/>
    </row>
    <row r="16" s="12" customFormat="1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14"/>
      <c r="K16" s="1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0"/>
    </row>
    <row r="17" ht="14.25" customHeight="1"/>
    <row r="18" s="1" customFormat="1" ht="14.25" customHeight="1" spans="1:5">
      <c r="A18" s="13" t="s">
        <v>283</v>
      </c>
      <c r="B18" s="13"/>
      <c r="C18" s="13"/>
      <c r="D18" s="13"/>
      <c r="E18" s="13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055555555556" right="0.196527777777778" top="0.275" bottom="0.275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4" sqref="$A14:$XFD14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1" t="s">
        <v>284</v>
      </c>
      <c r="K1" s="11"/>
    </row>
    <row r="2" s="1" customFormat="1" ht="26.45" customHeight="1" spans="1:11">
      <c r="A2" s="3" t="s">
        <v>285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1" t="s">
        <v>286</v>
      </c>
      <c r="K3" s="11"/>
    </row>
    <row r="4" s="1" customFormat="1" ht="14.25" customHeight="1" spans="1:11">
      <c r="A4" s="4" t="s">
        <v>225</v>
      </c>
      <c r="B4" s="4" t="s">
        <v>287</v>
      </c>
      <c r="C4" s="4" t="s">
        <v>271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274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6" t="s">
        <v>120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14.25" customHeight="1" spans="1:11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="1" customFormat="1" ht="14.25" customHeight="1" spans="1:11">
      <c r="A10" s="10"/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14.25" customHeight="1" spans="1:11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14.25" customHeight="1" spans="1:11">
      <c r="A12" s="10"/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14.25" customHeight="1"/>
    <row r="14" s="1" customFormat="1" ht="14.25" customHeight="1" spans="1:2">
      <c r="A14" s="2" t="s">
        <v>288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D17" sqref="D17"/>
    </sheetView>
  </sheetViews>
  <sheetFormatPr defaultColWidth="10" defaultRowHeight="13.5" outlineLevelCol="5"/>
  <cols>
    <col min="1" max="1" width="33.875" customWidth="1"/>
    <col min="2" max="2" width="12.5" customWidth="1"/>
    <col min="3" max="3" width="21.5" customWidth="1"/>
    <col min="4" max="4" width="18.125" customWidth="1"/>
    <col min="5" max="5" width="20.625" customWidth="1"/>
    <col min="6" max="6" width="21.25" customWidth="1"/>
    <col min="7" max="7" width="9.75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64" t="s">
        <v>3</v>
      </c>
      <c r="B2" s="65"/>
      <c r="C2" s="65"/>
      <c r="D2" s="65"/>
      <c r="E2" s="65"/>
      <c r="F2" s="64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5" t="s">
        <v>5</v>
      </c>
      <c r="B4" s="25"/>
      <c r="C4" s="25" t="s">
        <v>6</v>
      </c>
      <c r="D4" s="25"/>
      <c r="E4" s="25"/>
      <c r="F4" s="25"/>
    </row>
    <row r="5" ht="17.1" customHeight="1" spans="1:6">
      <c r="A5" s="25" t="s">
        <v>7</v>
      </c>
      <c r="B5" s="25" t="s">
        <v>8</v>
      </c>
      <c r="C5" s="25" t="s">
        <v>9</v>
      </c>
      <c r="D5" s="25" t="s">
        <v>8</v>
      </c>
      <c r="E5" s="25" t="s">
        <v>9</v>
      </c>
      <c r="F5" s="25" t="s">
        <v>8</v>
      </c>
    </row>
    <row r="6" ht="17.1" customHeight="1" spans="1:6">
      <c r="A6" s="26" t="s">
        <v>10</v>
      </c>
      <c r="B6" s="31">
        <v>7.597191</v>
      </c>
      <c r="C6" s="26" t="s">
        <v>11</v>
      </c>
      <c r="D6" s="33"/>
      <c r="E6" s="66" t="s">
        <v>12</v>
      </c>
      <c r="F6" s="31">
        <v>7.597191</v>
      </c>
    </row>
    <row r="7" ht="17.1" customHeight="1" spans="1:6">
      <c r="A7" s="26" t="s">
        <v>13</v>
      </c>
      <c r="B7" s="31">
        <v>7.597191</v>
      </c>
      <c r="C7" s="26" t="s">
        <v>14</v>
      </c>
      <c r="D7" s="29"/>
      <c r="E7" s="66" t="s">
        <v>15</v>
      </c>
      <c r="F7" s="31">
        <v>7.597191</v>
      </c>
    </row>
    <row r="8" ht="17.1" customHeight="1" spans="1:6">
      <c r="A8" s="26" t="s">
        <v>16</v>
      </c>
      <c r="B8" s="29">
        <f>SUM(B9:B14)</f>
        <v>0</v>
      </c>
      <c r="C8" s="26" t="s">
        <v>17</v>
      </c>
      <c r="D8" s="29"/>
      <c r="E8" s="66" t="s">
        <v>18</v>
      </c>
      <c r="F8" s="31"/>
    </row>
    <row r="9" ht="17.1" customHeight="1" spans="1:6">
      <c r="A9" s="26" t="s">
        <v>19</v>
      </c>
      <c r="B9" s="29"/>
      <c r="C9" s="26" t="s">
        <v>20</v>
      </c>
      <c r="D9" s="29"/>
      <c r="E9" s="66" t="s">
        <v>21</v>
      </c>
      <c r="F9" s="33"/>
    </row>
    <row r="10" ht="17.1" customHeight="1" spans="1:6">
      <c r="A10" s="26" t="s">
        <v>22</v>
      </c>
      <c r="B10" s="29"/>
      <c r="C10" s="26" t="s">
        <v>23</v>
      </c>
      <c r="D10" s="29"/>
      <c r="E10" s="66" t="s">
        <v>24</v>
      </c>
      <c r="F10" s="29"/>
    </row>
    <row r="11" ht="17.1" customHeight="1" spans="1:6">
      <c r="A11" s="26" t="s">
        <v>25</v>
      </c>
      <c r="B11" s="29"/>
      <c r="C11" s="26" t="s">
        <v>26</v>
      </c>
      <c r="D11" s="29"/>
      <c r="E11" s="66" t="s">
        <v>27</v>
      </c>
      <c r="F11" s="29"/>
    </row>
    <row r="12" ht="17.1" customHeight="1" spans="1:6">
      <c r="A12" s="26" t="s">
        <v>28</v>
      </c>
      <c r="B12" s="29"/>
      <c r="C12" s="26" t="s">
        <v>29</v>
      </c>
      <c r="D12" s="33"/>
      <c r="E12" s="66" t="s">
        <v>15</v>
      </c>
      <c r="F12" s="31"/>
    </row>
    <row r="13" ht="17.1" customHeight="1" spans="1:6">
      <c r="A13" s="26" t="s">
        <v>30</v>
      </c>
      <c r="B13" s="29"/>
      <c r="C13" s="26" t="s">
        <v>31</v>
      </c>
      <c r="D13" s="33"/>
      <c r="E13" s="66" t="s">
        <v>18</v>
      </c>
      <c r="F13" s="31"/>
    </row>
    <row r="14" ht="17.1" customHeight="1" spans="1:6">
      <c r="A14" s="26" t="s">
        <v>32</v>
      </c>
      <c r="B14" s="29"/>
      <c r="C14" s="26" t="s">
        <v>33</v>
      </c>
      <c r="D14" s="33">
        <v>0.420077</v>
      </c>
      <c r="E14" s="66" t="s">
        <v>21</v>
      </c>
      <c r="F14" s="31"/>
    </row>
    <row r="15" ht="17.1" customHeight="1" spans="1:6">
      <c r="A15" s="26" t="s">
        <v>34</v>
      </c>
      <c r="B15" s="29"/>
      <c r="C15" s="26" t="s">
        <v>35</v>
      </c>
      <c r="D15" s="29"/>
      <c r="E15" s="66" t="s">
        <v>36</v>
      </c>
      <c r="F15" s="29"/>
    </row>
    <row r="16" ht="17.1" customHeight="1" spans="1:6">
      <c r="A16" s="26" t="s">
        <v>37</v>
      </c>
      <c r="B16" s="29"/>
      <c r="C16" s="26" t="s">
        <v>38</v>
      </c>
      <c r="D16" s="33"/>
      <c r="E16" s="66" t="s">
        <v>39</v>
      </c>
      <c r="F16" s="29"/>
    </row>
    <row r="17" ht="17.1" customHeight="1" spans="1:6">
      <c r="A17" s="26" t="s">
        <v>40</v>
      </c>
      <c r="B17" s="29">
        <f>SUM(B18:B19)</f>
        <v>0</v>
      </c>
      <c r="C17" s="26" t="s">
        <v>41</v>
      </c>
      <c r="D17" s="33">
        <v>7.177114</v>
      </c>
      <c r="E17" s="66" t="s">
        <v>42</v>
      </c>
      <c r="F17" s="29"/>
    </row>
    <row r="18" ht="17.1" customHeight="1" spans="1:6">
      <c r="A18" s="26" t="s">
        <v>43</v>
      </c>
      <c r="B18" s="29"/>
      <c r="C18" s="26" t="s">
        <v>44</v>
      </c>
      <c r="D18" s="29"/>
      <c r="E18" s="66" t="s">
        <v>45</v>
      </c>
      <c r="F18" s="29"/>
    </row>
    <row r="19" ht="17.1" customHeight="1" spans="1:6">
      <c r="A19" s="26" t="s">
        <v>46</v>
      </c>
      <c r="B19" s="29"/>
      <c r="C19" s="26" t="s">
        <v>47</v>
      </c>
      <c r="D19" s="29"/>
      <c r="E19" s="66" t="s">
        <v>48</v>
      </c>
      <c r="F19" s="29"/>
    </row>
    <row r="20" ht="17.1" customHeight="1" spans="1:6">
      <c r="A20" s="26" t="s">
        <v>49</v>
      </c>
      <c r="B20" s="29">
        <f>SUM(B21:B23)</f>
        <v>0</v>
      </c>
      <c r="C20" s="26" t="s">
        <v>50</v>
      </c>
      <c r="D20" s="29"/>
      <c r="E20" s="66" t="s">
        <v>51</v>
      </c>
      <c r="F20" s="29"/>
    </row>
    <row r="21" ht="17.1" customHeight="1" spans="1:6">
      <c r="A21" s="26" t="s">
        <v>52</v>
      </c>
      <c r="B21" s="29"/>
      <c r="C21" s="26" t="s">
        <v>53</v>
      </c>
      <c r="D21" s="29"/>
      <c r="E21" s="66" t="s">
        <v>54</v>
      </c>
      <c r="F21" s="29"/>
    </row>
    <row r="22" ht="17.1" customHeight="1" spans="1:6">
      <c r="A22" s="26" t="s">
        <v>55</v>
      </c>
      <c r="B22" s="29"/>
      <c r="C22" s="26" t="s">
        <v>56</v>
      </c>
      <c r="D22" s="29"/>
      <c r="E22" s="66"/>
      <c r="F22" s="29"/>
    </row>
    <row r="23" ht="17.1" customHeight="1" spans="1:6">
      <c r="A23" s="26" t="s">
        <v>57</v>
      </c>
      <c r="B23" s="29"/>
      <c r="C23" s="26" t="s">
        <v>58</v>
      </c>
      <c r="D23" s="29"/>
      <c r="E23" s="66"/>
      <c r="F23" s="29"/>
    </row>
    <row r="24" ht="17.1" customHeight="1" spans="1:6">
      <c r="A24" s="26"/>
      <c r="B24" s="29"/>
      <c r="C24" s="26" t="s">
        <v>59</v>
      </c>
      <c r="D24" s="33"/>
      <c r="E24" s="66"/>
      <c r="F24" s="29"/>
    </row>
    <row r="25" ht="17.1" customHeight="1" spans="1:6">
      <c r="A25" s="26"/>
      <c r="B25" s="29"/>
      <c r="C25" s="26" t="s">
        <v>60</v>
      </c>
      <c r="D25" s="29"/>
      <c r="E25" s="66"/>
      <c r="F25" s="29"/>
    </row>
    <row r="26" ht="17.1" customHeight="1" spans="1:6">
      <c r="A26" s="26"/>
      <c r="B26" s="67"/>
      <c r="C26" s="26" t="s">
        <v>61</v>
      </c>
      <c r="D26" s="29"/>
      <c r="E26" s="26"/>
      <c r="F26" s="67"/>
    </row>
    <row r="27" ht="17.1" customHeight="1" spans="1:6">
      <c r="A27" s="26"/>
      <c r="B27" s="29"/>
      <c r="C27" s="26" t="s">
        <v>62</v>
      </c>
      <c r="D27" s="29"/>
      <c r="E27" s="66"/>
      <c r="F27" s="29"/>
    </row>
    <row r="28" ht="17.1" customHeight="1" spans="1:6">
      <c r="A28" s="26"/>
      <c r="B28" s="29"/>
      <c r="C28" s="26" t="s">
        <v>63</v>
      </c>
      <c r="D28" s="29"/>
      <c r="E28" s="66"/>
      <c r="F28" s="29"/>
    </row>
    <row r="29" ht="17.1" customHeight="1" spans="1:6">
      <c r="A29" s="26"/>
      <c r="B29" s="29"/>
      <c r="C29" s="26" t="s">
        <v>64</v>
      </c>
      <c r="D29" s="29"/>
      <c r="E29" s="66"/>
      <c r="F29" s="29"/>
    </row>
    <row r="30" ht="17.1" customHeight="1" spans="1:6">
      <c r="A30" s="26"/>
      <c r="B30" s="29"/>
      <c r="C30" s="26" t="s">
        <v>65</v>
      </c>
      <c r="D30" s="29"/>
      <c r="E30" s="66"/>
      <c r="F30" s="29"/>
    </row>
    <row r="31" ht="17.1" customHeight="1" spans="1:6">
      <c r="A31" s="26"/>
      <c r="B31" s="29"/>
      <c r="C31" s="26" t="s">
        <v>66</v>
      </c>
      <c r="D31" s="29"/>
      <c r="E31" s="66"/>
      <c r="F31" s="29"/>
    </row>
    <row r="32" ht="17.1" customHeight="1" spans="1:6">
      <c r="A32" s="26"/>
      <c r="B32" s="29"/>
      <c r="C32" s="26" t="s">
        <v>67</v>
      </c>
      <c r="D32" s="29"/>
      <c r="E32" s="66"/>
      <c r="F32" s="29"/>
    </row>
    <row r="33" ht="17.1" customHeight="1" spans="1:6">
      <c r="A33" s="26"/>
      <c r="B33" s="29"/>
      <c r="C33" s="26" t="s">
        <v>68</v>
      </c>
      <c r="D33" s="29"/>
      <c r="E33" s="66"/>
      <c r="F33" s="29"/>
    </row>
    <row r="34" ht="17.1" customHeight="1" spans="1:6">
      <c r="A34" s="26"/>
      <c r="B34" s="29"/>
      <c r="C34" s="26"/>
      <c r="D34" s="29"/>
      <c r="E34" s="66"/>
      <c r="F34" s="29"/>
    </row>
    <row r="35" ht="17.1" customHeight="1" spans="1:6">
      <c r="A35" s="68" t="s">
        <v>69</v>
      </c>
      <c r="B35" s="29">
        <f>SUM(B6+B15+B16+B17+B20)</f>
        <v>7.597191</v>
      </c>
      <c r="C35" s="68" t="s">
        <v>70</v>
      </c>
      <c r="D35" s="29">
        <f>SUM(D6:D33)</f>
        <v>7.597191</v>
      </c>
      <c r="E35" s="68" t="s">
        <v>70</v>
      </c>
      <c r="F35" s="29">
        <f>F6+F11</f>
        <v>7.597191</v>
      </c>
    </row>
    <row r="36" ht="17.1" customHeight="1" spans="1:6">
      <c r="A36" s="26" t="s">
        <v>71</v>
      </c>
      <c r="B36" s="29">
        <f>SUM(B37:B41)</f>
        <v>0</v>
      </c>
      <c r="C36" s="26" t="s">
        <v>72</v>
      </c>
      <c r="D36" s="29"/>
      <c r="E36" s="66" t="s">
        <v>73</v>
      </c>
      <c r="F36" s="29">
        <f>SUM(F37:F38)</f>
        <v>0</v>
      </c>
    </row>
    <row r="37" ht="17.1" customHeight="1" spans="1:6">
      <c r="A37" s="26" t="s">
        <v>74</v>
      </c>
      <c r="B37" s="29"/>
      <c r="C37" s="26"/>
      <c r="D37" s="29"/>
      <c r="E37" s="66" t="s">
        <v>75</v>
      </c>
      <c r="F37" s="29"/>
    </row>
    <row r="38" ht="17.1" customHeight="1" spans="1:6">
      <c r="A38" s="26" t="s">
        <v>76</v>
      </c>
      <c r="B38" s="29"/>
      <c r="C38" s="26"/>
      <c r="D38" s="29"/>
      <c r="E38" s="66" t="s">
        <v>77</v>
      </c>
      <c r="F38" s="29"/>
    </row>
    <row r="39" ht="17.1" customHeight="1" spans="1:6">
      <c r="A39" s="26" t="s">
        <v>78</v>
      </c>
      <c r="B39" s="29"/>
      <c r="C39" s="26"/>
      <c r="D39" s="29"/>
      <c r="E39" s="66" t="s">
        <v>79</v>
      </c>
      <c r="F39" s="29"/>
    </row>
    <row r="40" ht="27.2" customHeight="1" spans="1:6">
      <c r="A40" s="26" t="s">
        <v>80</v>
      </c>
      <c r="B40" s="29"/>
      <c r="C40" s="26"/>
      <c r="D40" s="29"/>
      <c r="E40" s="66"/>
      <c r="F40" s="29"/>
    </row>
    <row r="41" ht="27.2" customHeight="1" spans="1:6">
      <c r="A41" s="26" t="s">
        <v>81</v>
      </c>
      <c r="B41" s="29"/>
      <c r="C41" s="26"/>
      <c r="D41" s="29"/>
      <c r="E41" s="66"/>
      <c r="F41" s="29"/>
    </row>
    <row r="42" ht="17.1" customHeight="1" spans="1:6">
      <c r="A42" s="26"/>
      <c r="B42" s="29"/>
      <c r="C42" s="26"/>
      <c r="D42" s="29"/>
      <c r="E42" s="66"/>
      <c r="F42" s="29"/>
    </row>
    <row r="43" ht="17.1" customHeight="1" spans="1:6">
      <c r="A43" s="26"/>
      <c r="B43" s="29"/>
      <c r="C43" s="26"/>
      <c r="D43" s="29"/>
      <c r="E43" s="66"/>
      <c r="F43" s="29"/>
    </row>
    <row r="44" ht="17.1" customHeight="1" spans="1:6">
      <c r="A44" s="68" t="s">
        <v>82</v>
      </c>
      <c r="B44" s="29">
        <f>B35+B36</f>
        <v>7.597191</v>
      </c>
      <c r="C44" s="68" t="s">
        <v>83</v>
      </c>
      <c r="D44" s="29">
        <f>D35+D36</f>
        <v>7.597191</v>
      </c>
      <c r="E44" s="68" t="s">
        <v>83</v>
      </c>
      <c r="F44" s="29">
        <f>F35+F36</f>
        <v>7.597191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"/>
  <sheetViews>
    <sheetView workbookViewId="0">
      <selection activeCell="F9" sqref="F9:H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6" width="11.25" customWidth="1"/>
    <col min="7" max="7" width="10.75" customWidth="1"/>
    <col min="8" max="8" width="11.62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3" t="s">
        <v>84</v>
      </c>
      <c r="AD1" s="61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62" t="s">
        <v>4</v>
      </c>
      <c r="AD3" s="63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2" customFormat="1" ht="14.25" customHeight="1" spans="1:30">
      <c r="A9" s="43"/>
      <c r="B9" s="43"/>
      <c r="C9" s="43"/>
      <c r="D9" s="43"/>
      <c r="E9" s="32" t="s">
        <v>120</v>
      </c>
      <c r="F9" s="31">
        <v>7.597191</v>
      </c>
      <c r="G9" s="31">
        <v>7.597191</v>
      </c>
      <c r="H9" s="30">
        <v>7.597191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</row>
    <row r="10" spans="1:30">
      <c r="A10" s="56"/>
      <c r="B10" s="56"/>
      <c r="C10" s="56"/>
      <c r="D10" s="54" t="s">
        <v>121</v>
      </c>
      <c r="E10" s="54" t="s">
        <v>122</v>
      </c>
      <c r="F10" s="31">
        <v>7.597191</v>
      </c>
      <c r="G10" s="31">
        <v>7.597191</v>
      </c>
      <c r="H10" s="30">
        <v>7.597191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</row>
    <row r="11" spans="1:30">
      <c r="A11" s="56" t="s">
        <v>123</v>
      </c>
      <c r="B11" s="56" t="s">
        <v>124</v>
      </c>
      <c r="C11" s="56" t="s">
        <v>125</v>
      </c>
      <c r="D11" s="54"/>
      <c r="E11" s="54" t="s">
        <v>126</v>
      </c>
      <c r="F11" s="31">
        <v>0.420077</v>
      </c>
      <c r="G11" s="31">
        <v>0.420077</v>
      </c>
      <c r="H11" s="30">
        <v>0.420077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spans="1:30">
      <c r="A12" s="56" t="s">
        <v>127</v>
      </c>
      <c r="B12" s="56" t="s">
        <v>128</v>
      </c>
      <c r="C12" s="56" t="s">
        <v>129</v>
      </c>
      <c r="D12" s="54"/>
      <c r="E12" s="54" t="s">
        <v>130</v>
      </c>
      <c r="F12" s="31">
        <v>7.177114</v>
      </c>
      <c r="G12" s="31">
        <v>7.177114</v>
      </c>
      <c r="H12" s="30">
        <v>7.177114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workbookViewId="0">
      <pane ySplit="7" topLeftCell="A29" activePane="bottomLeft" state="frozen"/>
      <selection/>
      <selection pane="bottomLeft" activeCell="F7" sqref="F7:H7"/>
    </sheetView>
  </sheetViews>
  <sheetFormatPr defaultColWidth="10" defaultRowHeight="13.5"/>
  <cols>
    <col min="1" max="3" width="3.75" style="12" customWidth="1"/>
    <col min="4" max="4" width="7.5" style="12" customWidth="1"/>
    <col min="5" max="5" width="27.25" style="12" customWidth="1"/>
    <col min="6" max="6" width="13" style="12" customWidth="1"/>
    <col min="7" max="7" width="10" style="12" customWidth="1"/>
    <col min="8" max="8" width="11.5" style="12" customWidth="1"/>
    <col min="9" max="9" width="9.25" style="12" customWidth="1"/>
    <col min="10" max="10" width="8.75" style="12" customWidth="1"/>
    <col min="11" max="11" width="5.25" style="12" customWidth="1"/>
    <col min="12" max="12" width="7.5" style="12" customWidth="1"/>
    <col min="13" max="13" width="7.875" style="12" customWidth="1"/>
    <col min="14" max="14" width="7.5" style="12" customWidth="1"/>
    <col min="15" max="15" width="9.25" style="12" customWidth="1"/>
    <col min="16" max="16" width="5" style="12" customWidth="1"/>
    <col min="17" max="17" width="5.125" style="12" customWidth="1"/>
    <col min="18" max="18" width="5.25" style="12" customWidth="1"/>
    <col min="19" max="19" width="5.5" style="12" customWidth="1"/>
    <col min="20" max="20" width="4" style="12" customWidth="1"/>
    <col min="21" max="21" width="4.75" style="12" customWidth="1"/>
    <col min="22" max="22" width="3.375" style="12" customWidth="1"/>
    <col min="23" max="23" width="2.375" style="12" customWidth="1"/>
    <col min="24" max="24" width="3.375" style="12" customWidth="1"/>
    <col min="25" max="25" width="3.25" style="12" customWidth="1"/>
    <col min="26" max="26" width="9.75" style="12" customWidth="1"/>
    <col min="27" max="16384" width="10" style="12"/>
  </cols>
  <sheetData>
    <row r="1" customHeight="1" spans="1:25">
      <c r="A1" s="2" t="s">
        <v>131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132</v>
      </c>
      <c r="Y1" s="11"/>
    </row>
    <row r="2" ht="19.5" customHeight="1" spans="1:25">
      <c r="A2" s="3" t="s">
        <v>133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3" t="s">
        <v>4</v>
      </c>
      <c r="X3" s="13"/>
      <c r="Y3" s="13"/>
    </row>
    <row r="4" ht="25.5" customHeight="1" spans="1:25">
      <c r="A4" s="4" t="s">
        <v>86</v>
      </c>
      <c r="B4" s="4"/>
      <c r="C4" s="4"/>
      <c r="D4" s="4" t="s">
        <v>87</v>
      </c>
      <c r="E4" s="4" t="s">
        <v>134</v>
      </c>
      <c r="F4" s="4" t="s">
        <v>93</v>
      </c>
      <c r="G4" s="4" t="s">
        <v>135</v>
      </c>
      <c r="H4" s="4"/>
      <c r="I4" s="4"/>
      <c r="J4" s="4"/>
      <c r="K4" s="4"/>
      <c r="L4" s="4" t="s">
        <v>136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137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138</v>
      </c>
      <c r="I5" s="4" t="s">
        <v>139</v>
      </c>
      <c r="J5" s="4" t="s">
        <v>140</v>
      </c>
      <c r="K5" s="4" t="s">
        <v>141</v>
      </c>
      <c r="L5" s="4" t="s">
        <v>103</v>
      </c>
      <c r="M5" s="4" t="s">
        <v>138</v>
      </c>
      <c r="N5" s="4" t="s">
        <v>139</v>
      </c>
      <c r="O5" s="4" t="s">
        <v>140</v>
      </c>
      <c r="P5" s="4" t="s">
        <v>142</v>
      </c>
      <c r="Q5" s="4" t="s">
        <v>143</v>
      </c>
      <c r="R5" s="4" t="s">
        <v>144</v>
      </c>
      <c r="S5" s="4" t="s">
        <v>145</v>
      </c>
      <c r="T5" s="4" t="s">
        <v>146</v>
      </c>
      <c r="U5" s="4" t="s">
        <v>141</v>
      </c>
      <c r="V5" s="4" t="s">
        <v>147</v>
      </c>
      <c r="W5" s="4" t="s">
        <v>103</v>
      </c>
      <c r="X5" s="4" t="s">
        <v>135</v>
      </c>
      <c r="Y5" s="4" t="s">
        <v>148</v>
      </c>
    </row>
    <row r="6" ht="14.25" customHeight="1" spans="1:25">
      <c r="A6" s="4" t="s">
        <v>149</v>
      </c>
      <c r="B6" s="4" t="s">
        <v>149</v>
      </c>
      <c r="C6" s="4" t="s">
        <v>149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43"/>
      <c r="B7" s="43"/>
      <c r="C7" s="43"/>
      <c r="D7" s="43"/>
      <c r="E7" s="32" t="s">
        <v>120</v>
      </c>
      <c r="F7" s="44">
        <v>7.597191</v>
      </c>
      <c r="G7" s="34">
        <f>H7+I7+J7</f>
        <v>7.597191</v>
      </c>
      <c r="H7" s="44">
        <v>7.597191</v>
      </c>
      <c r="I7" s="31"/>
      <c r="J7" s="33"/>
      <c r="K7" s="34"/>
      <c r="L7" s="31"/>
      <c r="M7" s="31"/>
      <c r="N7" s="31"/>
      <c r="O7" s="33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ht="14.25" customHeight="1" spans="1:25">
      <c r="A8" s="8"/>
      <c r="B8" s="8"/>
      <c r="C8" s="8"/>
      <c r="D8" s="54" t="s">
        <v>150</v>
      </c>
      <c r="E8" s="55" t="s">
        <v>151</v>
      </c>
      <c r="F8" s="31">
        <v>2215.946647</v>
      </c>
      <c r="G8" s="31">
        <v>1562.328351</v>
      </c>
      <c r="H8" s="31">
        <v>1155.247825</v>
      </c>
      <c r="I8" s="31">
        <v>163.694322</v>
      </c>
      <c r="J8" s="33">
        <v>243.386204</v>
      </c>
      <c r="K8" s="34"/>
      <c r="L8" s="31">
        <v>653.618296</v>
      </c>
      <c r="M8" s="31">
        <v>26.751096</v>
      </c>
      <c r="N8" s="31">
        <v>208.6384</v>
      </c>
      <c r="O8" s="33">
        <v>418.2288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ht="14.25" customHeight="1" spans="1:25">
      <c r="A9" s="8"/>
      <c r="B9" s="8"/>
      <c r="C9" s="8"/>
      <c r="D9" s="54" t="s">
        <v>150</v>
      </c>
      <c r="E9" s="55" t="s">
        <v>151</v>
      </c>
      <c r="F9" s="31">
        <v>1155.247825</v>
      </c>
      <c r="G9" s="34">
        <f>H9+I9+J9</f>
        <v>1155.247825</v>
      </c>
      <c r="H9" s="31">
        <v>1155.247825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ht="14.25" customHeight="1" spans="1:25">
      <c r="A10" s="8"/>
      <c r="B10" s="8"/>
      <c r="C10" s="8"/>
      <c r="D10" s="54" t="s">
        <v>152</v>
      </c>
      <c r="E10" s="55" t="s">
        <v>153</v>
      </c>
      <c r="F10" s="31">
        <v>553.089251</v>
      </c>
      <c r="G10" s="34">
        <f t="shared" ref="G10:G41" si="0">H10+I10+J10</f>
        <v>553.089251</v>
      </c>
      <c r="H10" s="31">
        <v>553.089251</v>
      </c>
      <c r="I10" s="34"/>
      <c r="J10" s="34"/>
      <c r="K10" s="34"/>
      <c r="L10" s="31">
        <v>472.673084</v>
      </c>
      <c r="M10" s="31">
        <v>23.409084</v>
      </c>
      <c r="N10" s="31">
        <v>67.52</v>
      </c>
      <c r="O10" s="31">
        <v>381.744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ht="14.25" customHeight="1" spans="1:25">
      <c r="A11" s="45" t="s">
        <v>154</v>
      </c>
      <c r="B11" s="45" t="s">
        <v>155</v>
      </c>
      <c r="C11" s="45" t="s">
        <v>156</v>
      </c>
      <c r="D11" s="54"/>
      <c r="E11" s="55" t="s">
        <v>157</v>
      </c>
      <c r="F11" s="31">
        <v>376.58741</v>
      </c>
      <c r="G11" s="34">
        <f t="shared" si="0"/>
        <v>716.980614</v>
      </c>
      <c r="H11" s="31">
        <v>376.58741</v>
      </c>
      <c r="I11" s="31">
        <v>104.100427</v>
      </c>
      <c r="J11" s="33">
        <v>236.292777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ht="14.25" customHeight="1" spans="1:25">
      <c r="A12" s="45" t="s">
        <v>158</v>
      </c>
      <c r="B12" s="45" t="s">
        <v>128</v>
      </c>
      <c r="C12" s="45" t="s">
        <v>128</v>
      </c>
      <c r="D12" s="54"/>
      <c r="E12" s="55" t="s">
        <v>159</v>
      </c>
      <c r="F12" s="31">
        <v>56.707419</v>
      </c>
      <c r="G12" s="34">
        <f t="shared" si="0"/>
        <v>56.707419</v>
      </c>
      <c r="H12" s="31">
        <v>56.707419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ht="14.25" customHeight="1" spans="1:25">
      <c r="A13" s="45" t="s">
        <v>158</v>
      </c>
      <c r="B13" s="45" t="s">
        <v>128</v>
      </c>
      <c r="C13" s="45" t="s">
        <v>160</v>
      </c>
      <c r="D13" s="54"/>
      <c r="E13" s="55" t="s">
        <v>161</v>
      </c>
      <c r="F13" s="31">
        <v>28.353709</v>
      </c>
      <c r="G13" s="34">
        <f t="shared" si="0"/>
        <v>28.353709</v>
      </c>
      <c r="H13" s="31">
        <v>28.353709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ht="14.25" customHeight="1" spans="1:25">
      <c r="A14" s="45" t="s">
        <v>123</v>
      </c>
      <c r="B14" s="45" t="s">
        <v>124</v>
      </c>
      <c r="C14" s="45" t="s">
        <v>156</v>
      </c>
      <c r="D14" s="54"/>
      <c r="E14" s="55" t="s">
        <v>162</v>
      </c>
      <c r="F14" s="31">
        <v>27.644867</v>
      </c>
      <c r="G14" s="34">
        <f t="shared" si="0"/>
        <v>27.644867</v>
      </c>
      <c r="H14" s="31">
        <v>27.644867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ht="14.25" customHeight="1" spans="1:25">
      <c r="A15" s="45" t="s">
        <v>123</v>
      </c>
      <c r="B15" s="45" t="s">
        <v>124</v>
      </c>
      <c r="C15" s="45" t="s">
        <v>155</v>
      </c>
      <c r="D15" s="54"/>
      <c r="E15" s="55" t="s">
        <v>163</v>
      </c>
      <c r="F15" s="31">
        <v>21.265282</v>
      </c>
      <c r="G15" s="34">
        <f t="shared" si="0"/>
        <v>21.265282</v>
      </c>
      <c r="H15" s="31">
        <v>21.265282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ht="14.25" customHeight="1" spans="1:25">
      <c r="A16" s="45" t="s">
        <v>164</v>
      </c>
      <c r="B16" s="45" t="s">
        <v>125</v>
      </c>
      <c r="C16" s="45" t="s">
        <v>156</v>
      </c>
      <c r="D16" s="54"/>
      <c r="E16" s="55" t="s">
        <v>165</v>
      </c>
      <c r="F16" s="31">
        <v>42.530564</v>
      </c>
      <c r="G16" s="34">
        <f t="shared" si="0"/>
        <v>42.530564</v>
      </c>
      <c r="H16" s="31">
        <v>42.530564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ht="14.25" customHeight="1" spans="1:25">
      <c r="A17" s="45"/>
      <c r="B17" s="45"/>
      <c r="C17" s="45"/>
      <c r="D17" s="54" t="s">
        <v>166</v>
      </c>
      <c r="E17" s="55" t="s">
        <v>167</v>
      </c>
      <c r="F17" s="31">
        <f>G17+L17</f>
        <v>91.813474</v>
      </c>
      <c r="G17" s="34">
        <f t="shared" si="0"/>
        <v>89.013474</v>
      </c>
      <c r="H17" s="31">
        <v>70.837091</v>
      </c>
      <c r="I17" s="31">
        <v>14.058956</v>
      </c>
      <c r="J17" s="33">
        <v>4.117427</v>
      </c>
      <c r="K17" s="34"/>
      <c r="L17" s="31">
        <v>2.8</v>
      </c>
      <c r="M17" s="34"/>
      <c r="N17" s="31">
        <v>2.8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ht="14.25" customHeight="1" spans="1:25">
      <c r="A18" s="45" t="s">
        <v>154</v>
      </c>
      <c r="B18" s="45" t="s">
        <v>160</v>
      </c>
      <c r="C18" s="45" t="s">
        <v>129</v>
      </c>
      <c r="D18" s="54"/>
      <c r="E18" s="55" t="s">
        <v>130</v>
      </c>
      <c r="F18" s="31">
        <f>G18+L18</f>
        <v>69.52907</v>
      </c>
      <c r="G18" s="34">
        <f t="shared" si="0"/>
        <v>66.72907</v>
      </c>
      <c r="H18" s="31">
        <v>48.552687</v>
      </c>
      <c r="I18" s="31">
        <v>14.058956</v>
      </c>
      <c r="J18" s="33">
        <v>4.117427</v>
      </c>
      <c r="K18" s="34"/>
      <c r="L18" s="31">
        <v>2.8</v>
      </c>
      <c r="M18" s="34"/>
      <c r="N18" s="31">
        <v>2.8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ht="14.25" customHeight="1" spans="1:25">
      <c r="A19" s="45" t="s">
        <v>158</v>
      </c>
      <c r="B19" s="45" t="s">
        <v>128</v>
      </c>
      <c r="C19" s="45" t="s">
        <v>128</v>
      </c>
      <c r="D19" s="54"/>
      <c r="E19" s="55" t="s">
        <v>159</v>
      </c>
      <c r="F19" s="31">
        <v>7.159648</v>
      </c>
      <c r="G19" s="34">
        <f t="shared" si="0"/>
        <v>7.159648</v>
      </c>
      <c r="H19" s="31">
        <v>7.159648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ht="14.25" customHeight="1" spans="1:25">
      <c r="A20" s="45" t="s">
        <v>158</v>
      </c>
      <c r="B20" s="45" t="s">
        <v>128</v>
      </c>
      <c r="C20" s="45" t="s">
        <v>160</v>
      </c>
      <c r="D20" s="54"/>
      <c r="E20" s="55" t="s">
        <v>161</v>
      </c>
      <c r="F20" s="31">
        <v>3.579824</v>
      </c>
      <c r="G20" s="34">
        <f t="shared" si="0"/>
        <v>3.579824</v>
      </c>
      <c r="H20" s="31">
        <v>3.579824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ht="14.25" customHeight="1" spans="1:25">
      <c r="A21" s="45" t="s">
        <v>123</v>
      </c>
      <c r="B21" s="45" t="s">
        <v>124</v>
      </c>
      <c r="C21" s="45" t="s">
        <v>156</v>
      </c>
      <c r="D21" s="54"/>
      <c r="E21" s="55" t="s">
        <v>162</v>
      </c>
      <c r="F21" s="31">
        <v>3.490328</v>
      </c>
      <c r="G21" s="34">
        <f t="shared" si="0"/>
        <v>3.490328</v>
      </c>
      <c r="H21" s="31">
        <v>3.490328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ht="14.25" customHeight="1" spans="1:25">
      <c r="A22" s="45" t="s">
        <v>123</v>
      </c>
      <c r="B22" s="45" t="s">
        <v>124</v>
      </c>
      <c r="C22" s="45" t="s">
        <v>155</v>
      </c>
      <c r="D22" s="54"/>
      <c r="E22" s="55" t="s">
        <v>163</v>
      </c>
      <c r="F22" s="31">
        <v>2.684868</v>
      </c>
      <c r="G22" s="34">
        <f t="shared" si="0"/>
        <v>2.684868</v>
      </c>
      <c r="H22" s="31">
        <v>2.684868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ht="14.25" customHeight="1" spans="1:25">
      <c r="A23" s="45" t="s">
        <v>164</v>
      </c>
      <c r="B23" s="45" t="s">
        <v>125</v>
      </c>
      <c r="C23" s="45" t="s">
        <v>156</v>
      </c>
      <c r="D23" s="54"/>
      <c r="E23" s="55" t="s">
        <v>165</v>
      </c>
      <c r="F23" s="31">
        <v>5.369736</v>
      </c>
      <c r="G23" s="34">
        <f t="shared" si="0"/>
        <v>5.369736</v>
      </c>
      <c r="H23" s="31">
        <v>5.369736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ht="14.25" customHeight="1" spans="1:25">
      <c r="A24" s="45"/>
      <c r="B24" s="45"/>
      <c r="C24" s="45"/>
      <c r="D24" s="54" t="s">
        <v>168</v>
      </c>
      <c r="E24" s="55" t="s">
        <v>169</v>
      </c>
      <c r="F24" s="31">
        <v>18.41797</v>
      </c>
      <c r="G24" s="34">
        <f t="shared" si="0"/>
        <v>18.41797</v>
      </c>
      <c r="H24" s="31">
        <v>18.41797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ht="14.25" customHeight="1" spans="1:25">
      <c r="A25" s="45" t="s">
        <v>170</v>
      </c>
      <c r="B25" s="45" t="s">
        <v>171</v>
      </c>
      <c r="C25" s="45" t="s">
        <v>171</v>
      </c>
      <c r="D25" s="54"/>
      <c r="E25" s="55" t="s">
        <v>172</v>
      </c>
      <c r="F25" s="31">
        <v>15.277735</v>
      </c>
      <c r="G25" s="34">
        <f t="shared" si="0"/>
        <v>15.277735</v>
      </c>
      <c r="H25" s="31">
        <v>15.277735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ht="14.25" customHeight="1" spans="1:25">
      <c r="A26" s="45" t="s">
        <v>158</v>
      </c>
      <c r="B26" s="45" t="s">
        <v>128</v>
      </c>
      <c r="C26" s="45" t="s">
        <v>128</v>
      </c>
      <c r="D26" s="54"/>
      <c r="E26" s="55" t="s">
        <v>159</v>
      </c>
      <c r="F26" s="31">
        <v>2.228477</v>
      </c>
      <c r="G26" s="34">
        <f t="shared" si="0"/>
        <v>2.228477</v>
      </c>
      <c r="H26" s="31">
        <v>2.228477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ht="14.25" customHeight="1" spans="1:25">
      <c r="A27" s="45" t="s">
        <v>123</v>
      </c>
      <c r="B27" s="45" t="s">
        <v>124</v>
      </c>
      <c r="C27" s="45" t="s">
        <v>125</v>
      </c>
      <c r="D27" s="54"/>
      <c r="E27" s="55" t="s">
        <v>126</v>
      </c>
      <c r="F27" s="31">
        <v>0.911758</v>
      </c>
      <c r="G27" s="34">
        <f t="shared" si="0"/>
        <v>0.911758</v>
      </c>
      <c r="H27" s="31">
        <v>0.911758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ht="14.25" customHeight="1" spans="1:25">
      <c r="A28" s="56"/>
      <c r="B28" s="56"/>
      <c r="C28" s="56"/>
      <c r="D28" s="54" t="s">
        <v>173</v>
      </c>
      <c r="E28" s="54" t="s">
        <v>174</v>
      </c>
      <c r="F28" s="57" t="e">
        <f>SUM(G28,L28)</f>
        <v>#REF!</v>
      </c>
      <c r="G28" s="57" t="e">
        <f>SUM(#REF!)</f>
        <v>#REF!</v>
      </c>
      <c r="H28" s="57" t="e">
        <f>SUM(#REF!)</f>
        <v>#REF!</v>
      </c>
      <c r="I28" s="58">
        <v>18.200545</v>
      </c>
      <c r="J28" s="59">
        <v>0.992</v>
      </c>
      <c r="K28" s="57"/>
      <c r="L28" s="57" t="e">
        <f>SUM(#REF!)</f>
        <v>#REF!</v>
      </c>
      <c r="M28" s="57"/>
      <c r="N28" s="57" t="e">
        <f>SUM(#REF!)</f>
        <v>#REF!</v>
      </c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45"/>
      <c r="B29" s="45"/>
      <c r="C29" s="45"/>
      <c r="D29" s="46" t="s">
        <v>121</v>
      </c>
      <c r="E29" s="47" t="s">
        <v>122</v>
      </c>
      <c r="F29" s="44">
        <v>7.597191</v>
      </c>
      <c r="G29" s="34">
        <f>H29+I29+J29</f>
        <v>7.597191</v>
      </c>
      <c r="H29" s="44">
        <v>7.597191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5">
      <c r="A30" s="45" t="s">
        <v>123</v>
      </c>
      <c r="B30" s="45" t="s">
        <v>124</v>
      </c>
      <c r="C30" s="45" t="s">
        <v>125</v>
      </c>
      <c r="D30" s="46"/>
      <c r="E30" s="47" t="s">
        <v>126</v>
      </c>
      <c r="F30" s="44">
        <v>0.420077</v>
      </c>
      <c r="G30" s="34">
        <f>H30+I30+J30</f>
        <v>0.420077</v>
      </c>
      <c r="H30" s="44">
        <v>0.420077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5">
      <c r="A31" s="45" t="s">
        <v>127</v>
      </c>
      <c r="B31" s="45" t="s">
        <v>128</v>
      </c>
      <c r="C31" s="45" t="s">
        <v>129</v>
      </c>
      <c r="D31" s="46"/>
      <c r="E31" s="47" t="s">
        <v>130</v>
      </c>
      <c r="F31" s="44">
        <v>7.177114</v>
      </c>
      <c r="G31" s="34">
        <f>H31+I31+J31</f>
        <v>7.177114</v>
      </c>
      <c r="H31" s="44">
        <v>7.177114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A17" sqref="$A17:$XFD17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3"/>
      <c r="B1" s="16"/>
      <c r="C1" s="16"/>
      <c r="D1" s="16"/>
      <c r="E1" s="16"/>
      <c r="F1" s="16"/>
      <c r="G1" s="23" t="s">
        <v>175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176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52" t="s">
        <v>177</v>
      </c>
      <c r="B4" s="52"/>
      <c r="C4" s="52" t="s">
        <v>178</v>
      </c>
      <c r="D4" s="52"/>
      <c r="E4" s="52"/>
      <c r="F4" s="52"/>
      <c r="G4" s="52"/>
    </row>
    <row r="5" spans="1:7">
      <c r="A5" s="18" t="s">
        <v>179</v>
      </c>
      <c r="B5" s="18" t="s">
        <v>180</v>
      </c>
      <c r="C5" s="18" t="s">
        <v>181</v>
      </c>
      <c r="D5" s="18" t="s">
        <v>100</v>
      </c>
      <c r="E5" s="18" t="s">
        <v>182</v>
      </c>
      <c r="F5" s="18" t="s">
        <v>183</v>
      </c>
      <c r="G5" s="18" t="s">
        <v>184</v>
      </c>
    </row>
    <row r="6" spans="1:7">
      <c r="A6" s="20" t="s">
        <v>185</v>
      </c>
      <c r="B6" s="31">
        <v>7.597191</v>
      </c>
      <c r="C6" s="20" t="s">
        <v>186</v>
      </c>
      <c r="D6" s="33"/>
      <c r="E6" s="33"/>
      <c r="F6" s="53"/>
      <c r="G6" s="53"/>
    </row>
    <row r="7" spans="1:7">
      <c r="A7" s="20" t="s">
        <v>187</v>
      </c>
      <c r="B7" s="53"/>
      <c r="C7" s="20" t="s">
        <v>188</v>
      </c>
      <c r="D7" s="29"/>
      <c r="E7" s="29"/>
      <c r="F7" s="53"/>
      <c r="G7" s="53"/>
    </row>
    <row r="8" spans="1:7">
      <c r="A8" s="20" t="s">
        <v>189</v>
      </c>
      <c r="B8" s="53"/>
      <c r="C8" s="20" t="s">
        <v>190</v>
      </c>
      <c r="D8" s="29"/>
      <c r="E8" s="29"/>
      <c r="F8" s="53"/>
      <c r="G8" s="53"/>
    </row>
    <row r="9" spans="1:7">
      <c r="A9" s="20"/>
      <c r="B9" s="53"/>
      <c r="C9" s="20" t="s">
        <v>191</v>
      </c>
      <c r="D9" s="29"/>
      <c r="E9" s="29"/>
      <c r="F9" s="53"/>
      <c r="G9" s="53"/>
    </row>
    <row r="10" spans="1:7">
      <c r="A10" s="20"/>
      <c r="B10" s="53"/>
      <c r="C10" s="20" t="s">
        <v>192</v>
      </c>
      <c r="D10" s="29"/>
      <c r="E10" s="29"/>
      <c r="F10" s="53"/>
      <c r="G10" s="53"/>
    </row>
    <row r="11" spans="1:7">
      <c r="A11" s="20"/>
      <c r="B11" s="53"/>
      <c r="C11" s="20" t="s">
        <v>193</v>
      </c>
      <c r="D11" s="29"/>
      <c r="E11" s="29"/>
      <c r="F11" s="53"/>
      <c r="G11" s="53"/>
    </row>
    <row r="12" spans="1:7">
      <c r="A12" s="20"/>
      <c r="B12" s="53"/>
      <c r="C12" s="20" t="s">
        <v>194</v>
      </c>
      <c r="D12" s="33"/>
      <c r="E12" s="33"/>
      <c r="F12" s="53"/>
      <c r="G12" s="53"/>
    </row>
    <row r="13" spans="1:7">
      <c r="A13" s="20"/>
      <c r="B13" s="53"/>
      <c r="C13" s="20" t="s">
        <v>195</v>
      </c>
      <c r="D13" s="33"/>
      <c r="E13" s="33"/>
      <c r="F13" s="53"/>
      <c r="G13" s="53"/>
    </row>
    <row r="14" spans="1:7">
      <c r="A14" s="20"/>
      <c r="B14" s="53"/>
      <c r="C14" s="20" t="s">
        <v>196</v>
      </c>
      <c r="D14" s="33">
        <v>0.420077</v>
      </c>
      <c r="E14" s="33">
        <v>0.420077</v>
      </c>
      <c r="F14" s="53"/>
      <c r="G14" s="53"/>
    </row>
    <row r="15" spans="1:7">
      <c r="A15" s="20"/>
      <c r="B15" s="53"/>
      <c r="C15" s="20" t="s">
        <v>197</v>
      </c>
      <c r="D15" s="29"/>
      <c r="E15" s="29"/>
      <c r="F15" s="53"/>
      <c r="G15" s="53"/>
    </row>
    <row r="16" spans="1:7">
      <c r="A16" s="20"/>
      <c r="B16" s="53"/>
      <c r="C16" s="20" t="s">
        <v>198</v>
      </c>
      <c r="D16" s="33"/>
      <c r="E16" s="33"/>
      <c r="F16" s="53"/>
      <c r="G16" s="53"/>
    </row>
    <row r="17" spans="1:7">
      <c r="A17" s="20"/>
      <c r="B17" s="53"/>
      <c r="C17" s="20" t="s">
        <v>199</v>
      </c>
      <c r="D17" s="33">
        <v>7.177114</v>
      </c>
      <c r="E17" s="33">
        <v>7.177114</v>
      </c>
      <c r="F17" s="53"/>
      <c r="G17" s="53"/>
    </row>
    <row r="18" spans="1:7">
      <c r="A18" s="20"/>
      <c r="B18" s="53"/>
      <c r="C18" s="20" t="s">
        <v>200</v>
      </c>
      <c r="D18" s="29"/>
      <c r="E18" s="29"/>
      <c r="F18" s="53"/>
      <c r="G18" s="53"/>
    </row>
    <row r="19" spans="1:7">
      <c r="A19" s="20"/>
      <c r="B19" s="53"/>
      <c r="C19" s="20" t="s">
        <v>201</v>
      </c>
      <c r="D19" s="29"/>
      <c r="E19" s="29"/>
      <c r="F19" s="53"/>
      <c r="G19" s="53"/>
    </row>
    <row r="20" spans="1:7">
      <c r="A20" s="20"/>
      <c r="B20" s="53"/>
      <c r="C20" s="20" t="s">
        <v>202</v>
      </c>
      <c r="D20" s="29"/>
      <c r="E20" s="29"/>
      <c r="F20" s="53"/>
      <c r="G20" s="53"/>
    </row>
    <row r="21" spans="1:7">
      <c r="A21" s="20"/>
      <c r="B21" s="53"/>
      <c r="C21" s="20" t="s">
        <v>203</v>
      </c>
      <c r="D21" s="29"/>
      <c r="E21" s="29"/>
      <c r="F21" s="53"/>
      <c r="G21" s="53"/>
    </row>
    <row r="22" spans="1:7">
      <c r="A22" s="20"/>
      <c r="B22" s="53"/>
      <c r="C22" s="20" t="s">
        <v>204</v>
      </c>
      <c r="D22" s="29"/>
      <c r="E22" s="29"/>
      <c r="F22" s="53"/>
      <c r="G22" s="53"/>
    </row>
    <row r="23" spans="1:7">
      <c r="A23" s="20"/>
      <c r="B23" s="53"/>
      <c r="C23" s="20" t="s">
        <v>205</v>
      </c>
      <c r="D23" s="29"/>
      <c r="E23" s="29"/>
      <c r="F23" s="53"/>
      <c r="G23" s="53"/>
    </row>
    <row r="24" spans="1:7">
      <c r="A24" s="20"/>
      <c r="B24" s="53"/>
      <c r="C24" s="20" t="s">
        <v>206</v>
      </c>
      <c r="D24" s="33"/>
      <c r="E24" s="33"/>
      <c r="F24" s="53"/>
      <c r="G24" s="53"/>
    </row>
    <row r="25" spans="1:7">
      <c r="A25" s="20"/>
      <c r="B25" s="53"/>
      <c r="C25" s="20" t="s">
        <v>207</v>
      </c>
      <c r="D25" s="53">
        <f t="shared" ref="D25:D33" si="0">SUM(E25:G25)</f>
        <v>0</v>
      </c>
      <c r="E25" s="53"/>
      <c r="F25" s="53"/>
      <c r="G25" s="53"/>
    </row>
    <row r="26" spans="1:7">
      <c r="A26" s="20"/>
      <c r="B26" s="53"/>
      <c r="C26" s="20" t="s">
        <v>208</v>
      </c>
      <c r="D26" s="53">
        <f t="shared" si="0"/>
        <v>0</v>
      </c>
      <c r="E26" s="53"/>
      <c r="F26" s="53"/>
      <c r="G26" s="53"/>
    </row>
    <row r="27" spans="1:7">
      <c r="A27" s="20"/>
      <c r="B27" s="53"/>
      <c r="C27" s="20" t="s">
        <v>209</v>
      </c>
      <c r="D27" s="53">
        <f t="shared" si="0"/>
        <v>0</v>
      </c>
      <c r="E27" s="53"/>
      <c r="F27" s="53"/>
      <c r="G27" s="53"/>
    </row>
    <row r="28" spans="1:7">
      <c r="A28" s="20"/>
      <c r="B28" s="53"/>
      <c r="C28" s="20" t="s">
        <v>210</v>
      </c>
      <c r="D28" s="53">
        <f t="shared" si="0"/>
        <v>0</v>
      </c>
      <c r="E28" s="53"/>
      <c r="F28" s="53"/>
      <c r="G28" s="53"/>
    </row>
    <row r="29" spans="1:7">
      <c r="A29" s="20"/>
      <c r="B29" s="53"/>
      <c r="C29" s="20" t="s">
        <v>211</v>
      </c>
      <c r="D29" s="53">
        <f t="shared" si="0"/>
        <v>0</v>
      </c>
      <c r="E29" s="53"/>
      <c r="F29" s="53"/>
      <c r="G29" s="53"/>
    </row>
    <row r="30" spans="1:7">
      <c r="A30" s="20"/>
      <c r="B30" s="53"/>
      <c r="C30" s="20" t="s">
        <v>212</v>
      </c>
      <c r="D30" s="53">
        <f t="shared" si="0"/>
        <v>0</v>
      </c>
      <c r="E30" s="53"/>
      <c r="F30" s="53"/>
      <c r="G30" s="53"/>
    </row>
    <row r="31" spans="1:7">
      <c r="A31" s="20"/>
      <c r="B31" s="53"/>
      <c r="C31" s="20" t="s">
        <v>213</v>
      </c>
      <c r="D31" s="53">
        <f t="shared" si="0"/>
        <v>0</v>
      </c>
      <c r="E31" s="53"/>
      <c r="F31" s="53"/>
      <c r="G31" s="53"/>
    </row>
    <row r="32" spans="1:7">
      <c r="A32" s="20"/>
      <c r="B32" s="53"/>
      <c r="C32" s="20" t="s">
        <v>214</v>
      </c>
      <c r="D32" s="53">
        <f t="shared" si="0"/>
        <v>0</v>
      </c>
      <c r="E32" s="53"/>
      <c r="F32" s="53"/>
      <c r="G32" s="53"/>
    </row>
    <row r="33" spans="1:7">
      <c r="A33" s="20"/>
      <c r="B33" s="53"/>
      <c r="C33" s="20" t="s">
        <v>215</v>
      </c>
      <c r="D33" s="53">
        <f t="shared" si="0"/>
        <v>0</v>
      </c>
      <c r="E33" s="53"/>
      <c r="F33" s="53"/>
      <c r="G33" s="53"/>
    </row>
    <row r="34" spans="1:7">
      <c r="A34" s="52" t="s">
        <v>69</v>
      </c>
      <c r="B34" s="53">
        <f>SUM(B6:B33)</f>
        <v>7.597191</v>
      </c>
      <c r="C34" s="52" t="s">
        <v>70</v>
      </c>
      <c r="D34" s="53">
        <f>SUM(D6:D33)</f>
        <v>7.597191</v>
      </c>
      <c r="E34" s="53">
        <f>SUM(E6:E33)</f>
        <v>7.597191</v>
      </c>
      <c r="F34" s="53">
        <f>SUM(F6:F33)</f>
        <v>0</v>
      </c>
      <c r="G34" s="53">
        <f>SUM(G6:G33)</f>
        <v>0</v>
      </c>
    </row>
    <row r="35" spans="1:7">
      <c r="A35" s="20" t="s">
        <v>216</v>
      </c>
      <c r="B35" s="53">
        <f>SUM(B36:B38)</f>
        <v>0</v>
      </c>
      <c r="C35" s="20" t="s">
        <v>217</v>
      </c>
      <c r="D35" s="53"/>
      <c r="E35" s="53"/>
      <c r="F35" s="53"/>
      <c r="G35" s="53"/>
    </row>
    <row r="36" spans="1:7">
      <c r="A36" s="20" t="s">
        <v>218</v>
      </c>
      <c r="B36" s="53"/>
      <c r="C36" s="20"/>
      <c r="D36" s="53"/>
      <c r="E36" s="53"/>
      <c r="F36" s="53"/>
      <c r="G36" s="53"/>
    </row>
    <row r="37" spans="1:7">
      <c r="A37" s="20" t="s">
        <v>219</v>
      </c>
      <c r="B37" s="53"/>
      <c r="C37" s="20"/>
      <c r="D37" s="53"/>
      <c r="E37" s="53"/>
      <c r="F37" s="53"/>
      <c r="G37" s="53"/>
    </row>
    <row r="38" spans="1:7">
      <c r="A38" s="20" t="s">
        <v>220</v>
      </c>
      <c r="B38" s="53"/>
      <c r="C38" s="20"/>
      <c r="D38" s="53"/>
      <c r="E38" s="53"/>
      <c r="F38" s="53"/>
      <c r="G38" s="53"/>
    </row>
    <row r="39" spans="1:7">
      <c r="A39" s="52" t="s">
        <v>221</v>
      </c>
      <c r="B39" s="53">
        <f>B34+B35</f>
        <v>7.597191</v>
      </c>
      <c r="C39" s="52" t="s">
        <v>222</v>
      </c>
      <c r="D39" s="53">
        <f>D34+D35</f>
        <v>7.597191</v>
      </c>
      <c r="E39" s="53">
        <f>E34+E35</f>
        <v>7.597191</v>
      </c>
      <c r="F39" s="53">
        <f>F34+F35</f>
        <v>0</v>
      </c>
      <c r="G39" s="53">
        <f>G34+G35</f>
        <v>0</v>
      </c>
    </row>
  </sheetData>
  <mergeCells count="3">
    <mergeCell ref="A2:G2"/>
    <mergeCell ref="A4:B4"/>
    <mergeCell ref="C4:G4"/>
  </mergeCells>
  <pageMargins left="0.747916666666667" right="0.747916666666667" top="0.275" bottom="0.275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F7" sqref="F7:H7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10.625" customWidth="1"/>
    <col min="7" max="7" width="11.125" customWidth="1"/>
    <col min="8" max="8" width="11.875" customWidth="1"/>
    <col min="9" max="9" width="6.375" customWidth="1"/>
    <col min="10" max="10" width="8.375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7.12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6" t="s">
        <v>131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223</v>
      </c>
      <c r="Y1" s="23"/>
    </row>
    <row r="2" ht="19.5" customHeight="1" spans="1:25">
      <c r="A2" s="17" t="s">
        <v>224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225</v>
      </c>
      <c r="E4" s="18" t="s">
        <v>226</v>
      </c>
      <c r="F4" s="18" t="s">
        <v>93</v>
      </c>
      <c r="G4" s="18" t="s">
        <v>135</v>
      </c>
      <c r="H4" s="18"/>
      <c r="I4" s="18"/>
      <c r="J4" s="18"/>
      <c r="K4" s="18"/>
      <c r="L4" s="18" t="s">
        <v>136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137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138</v>
      </c>
      <c r="I5" s="18" t="s">
        <v>139</v>
      </c>
      <c r="J5" s="18" t="s">
        <v>140</v>
      </c>
      <c r="K5" s="18" t="s">
        <v>141</v>
      </c>
      <c r="L5" s="18" t="s">
        <v>103</v>
      </c>
      <c r="M5" s="18" t="s">
        <v>138</v>
      </c>
      <c r="N5" s="18" t="s">
        <v>139</v>
      </c>
      <c r="O5" s="18" t="s">
        <v>140</v>
      </c>
      <c r="P5" s="18" t="s">
        <v>142</v>
      </c>
      <c r="Q5" s="18" t="s">
        <v>143</v>
      </c>
      <c r="R5" s="18" t="s">
        <v>144</v>
      </c>
      <c r="S5" s="18" t="s">
        <v>145</v>
      </c>
      <c r="T5" s="18" t="s">
        <v>146</v>
      </c>
      <c r="U5" s="18" t="s">
        <v>141</v>
      </c>
      <c r="V5" s="18" t="s">
        <v>147</v>
      </c>
      <c r="W5" s="18" t="s">
        <v>103</v>
      </c>
      <c r="X5" s="18" t="s">
        <v>135</v>
      </c>
      <c r="Y5" s="18" t="s">
        <v>148</v>
      </c>
    </row>
    <row r="6" ht="14.25" customHeight="1" spans="1:25">
      <c r="A6" s="18" t="s">
        <v>149</v>
      </c>
      <c r="B6" s="18" t="s">
        <v>149</v>
      </c>
      <c r="C6" s="18" t="s">
        <v>149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43"/>
      <c r="B7" s="43"/>
      <c r="C7" s="43"/>
      <c r="D7" s="43"/>
      <c r="E7" s="32" t="s">
        <v>120</v>
      </c>
      <c r="F7" s="44">
        <v>7.597191</v>
      </c>
      <c r="G7" s="34">
        <f>H7+I7+J7</f>
        <v>7.597191</v>
      </c>
      <c r="H7" s="44">
        <v>7.597191</v>
      </c>
      <c r="I7" s="31"/>
      <c r="J7" s="33"/>
      <c r="K7" s="34"/>
      <c r="L7" s="31"/>
      <c r="M7" s="31"/>
      <c r="N7" s="31"/>
      <c r="O7" s="33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ht="24" spans="1:25">
      <c r="A8" s="45"/>
      <c r="B8" s="45"/>
      <c r="C8" s="45"/>
      <c r="D8" s="46" t="s">
        <v>121</v>
      </c>
      <c r="E8" s="47" t="s">
        <v>122</v>
      </c>
      <c r="F8" s="44">
        <v>7.597191</v>
      </c>
      <c r="G8" s="34">
        <f>H8+I8+J8</f>
        <v>7.597191</v>
      </c>
      <c r="H8" s="44">
        <v>7.597191</v>
      </c>
      <c r="I8" s="42"/>
      <c r="J8" s="42"/>
      <c r="K8" s="42"/>
      <c r="L8" s="42"/>
      <c r="M8" s="42"/>
      <c r="N8" s="42"/>
      <c r="O8" s="49"/>
      <c r="P8" s="50"/>
      <c r="Q8" s="50"/>
      <c r="R8" s="50"/>
      <c r="S8" s="50"/>
      <c r="T8" s="50"/>
      <c r="U8" s="50"/>
      <c r="V8" s="50"/>
      <c r="W8" s="51"/>
      <c r="X8" s="50"/>
      <c r="Y8" s="50"/>
    </row>
    <row r="9" spans="1:25">
      <c r="A9" s="45" t="s">
        <v>123</v>
      </c>
      <c r="B9" s="45" t="s">
        <v>124</v>
      </c>
      <c r="C9" s="45" t="s">
        <v>125</v>
      </c>
      <c r="D9" s="46"/>
      <c r="E9" s="47" t="s">
        <v>126</v>
      </c>
      <c r="F9" s="44">
        <v>0.420077</v>
      </c>
      <c r="G9" s="34">
        <f>H9+I9+J9</f>
        <v>0.420077</v>
      </c>
      <c r="H9" s="44">
        <v>0.420077</v>
      </c>
      <c r="I9" s="42"/>
      <c r="J9" s="42"/>
      <c r="K9" s="42"/>
      <c r="L9" s="42"/>
      <c r="M9" s="42"/>
      <c r="N9" s="42"/>
      <c r="O9" s="49"/>
      <c r="P9" s="50"/>
      <c r="Q9" s="50"/>
      <c r="R9" s="50"/>
      <c r="S9" s="50"/>
      <c r="T9" s="50"/>
      <c r="U9" s="50"/>
      <c r="V9" s="50"/>
      <c r="W9" s="51"/>
      <c r="X9" s="50"/>
      <c r="Y9" s="50"/>
    </row>
    <row r="10" spans="1:25">
      <c r="A10" s="45" t="s">
        <v>127</v>
      </c>
      <c r="B10" s="45" t="s">
        <v>128</v>
      </c>
      <c r="C10" s="45" t="s">
        <v>129</v>
      </c>
      <c r="D10" s="46"/>
      <c r="E10" s="47" t="s">
        <v>130</v>
      </c>
      <c r="F10" s="44">
        <v>7.177114</v>
      </c>
      <c r="G10" s="34">
        <f>H10+I10+J10</f>
        <v>7.177114</v>
      </c>
      <c r="H10" s="44">
        <v>7.177114</v>
      </c>
      <c r="I10" s="42"/>
      <c r="J10" s="42"/>
      <c r="K10" s="42"/>
      <c r="L10" s="42"/>
      <c r="M10" s="42"/>
      <c r="N10" s="42"/>
      <c r="O10" s="49"/>
      <c r="P10" s="50"/>
      <c r="Q10" s="50"/>
      <c r="R10" s="50"/>
      <c r="S10" s="50"/>
      <c r="T10" s="50"/>
      <c r="U10" s="50"/>
      <c r="V10" s="50"/>
      <c r="W10" s="51"/>
      <c r="X10" s="50"/>
      <c r="Y10" s="50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3" workbookViewId="0">
      <selection activeCell="C8" sqref="C8:D8"/>
    </sheetView>
  </sheetViews>
  <sheetFormatPr defaultColWidth="10" defaultRowHeight="13.5"/>
  <cols>
    <col min="1" max="1" width="13" style="12" customWidth="1"/>
    <col min="2" max="2" width="33.375" style="12" customWidth="1"/>
    <col min="3" max="5" width="25.625" style="12" customWidth="1"/>
    <col min="6" max="10" width="9.75" style="12" customWidth="1"/>
    <col min="11" max="16384" width="10" style="12"/>
  </cols>
  <sheetData>
    <row r="1" ht="14.25" customHeight="1" spans="1:9">
      <c r="A1" s="2"/>
      <c r="B1" s="2"/>
      <c r="C1" s="2"/>
      <c r="D1" s="2"/>
      <c r="E1" s="11" t="s">
        <v>227</v>
      </c>
      <c r="F1" s="2"/>
      <c r="G1" s="2"/>
      <c r="H1" s="2"/>
      <c r="I1" s="2"/>
    </row>
    <row r="2" ht="22.5" customHeight="1" spans="1:5">
      <c r="A2" s="3" t="s">
        <v>228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1" t="s">
        <v>4</v>
      </c>
      <c r="F3" s="2"/>
      <c r="G3" s="2"/>
      <c r="H3" s="2"/>
      <c r="I3" s="2"/>
    </row>
    <row r="4" ht="14.25" customHeight="1" spans="1:7">
      <c r="A4" s="4" t="s">
        <v>229</v>
      </c>
      <c r="B4" s="4" t="s">
        <v>230</v>
      </c>
      <c r="C4" s="4" t="s">
        <v>135</v>
      </c>
      <c r="D4" s="4"/>
      <c r="E4" s="4"/>
      <c r="F4" s="2"/>
      <c r="G4" s="2"/>
    </row>
    <row r="5" ht="9.75" customHeight="1" spans="1:9">
      <c r="A5" s="4"/>
      <c r="B5" s="4"/>
      <c r="C5" s="4" t="s">
        <v>103</v>
      </c>
      <c r="D5" s="4" t="s">
        <v>231</v>
      </c>
      <c r="E5" s="4" t="s">
        <v>232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2"/>
      <c r="B8" s="32" t="s">
        <v>100</v>
      </c>
      <c r="C8" s="33">
        <v>7.597191</v>
      </c>
      <c r="D8" s="33">
        <v>7.597191</v>
      </c>
      <c r="E8" s="34"/>
    </row>
    <row r="9" ht="14.25" customHeight="1" spans="1:5">
      <c r="A9" s="35" t="s">
        <v>233</v>
      </c>
      <c r="B9" s="36" t="s">
        <v>138</v>
      </c>
      <c r="C9" s="33">
        <v>7.597191</v>
      </c>
      <c r="D9" s="33">
        <v>7.597191</v>
      </c>
      <c r="E9" s="34"/>
    </row>
    <row r="10" ht="14.25" customHeight="1" spans="1:5">
      <c r="A10" s="35" t="s">
        <v>234</v>
      </c>
      <c r="B10" s="36" t="s">
        <v>235</v>
      </c>
      <c r="C10" s="33">
        <v>2.9136</v>
      </c>
      <c r="D10" s="33">
        <v>2.9136</v>
      </c>
      <c r="E10" s="34"/>
    </row>
    <row r="11" ht="14.25" customHeight="1" spans="1:5">
      <c r="A11" s="35" t="s">
        <v>236</v>
      </c>
      <c r="B11" s="36" t="s">
        <v>237</v>
      </c>
      <c r="C11" s="33">
        <v>1.014</v>
      </c>
      <c r="D11" s="33">
        <v>1.014</v>
      </c>
      <c r="E11" s="34"/>
    </row>
    <row r="12" ht="14.25" customHeight="1" spans="1:5">
      <c r="A12" s="35" t="s">
        <v>238</v>
      </c>
      <c r="B12" s="36" t="s">
        <v>239</v>
      </c>
      <c r="C12" s="33">
        <v>3.21</v>
      </c>
      <c r="D12" s="33">
        <v>3.21</v>
      </c>
      <c r="E12" s="34"/>
    </row>
    <row r="13" ht="14.25" customHeight="1" spans="1:5">
      <c r="A13" s="35" t="s">
        <v>240</v>
      </c>
      <c r="B13" s="36" t="s">
        <v>241</v>
      </c>
      <c r="C13" s="33">
        <v>0.420077</v>
      </c>
      <c r="D13" s="33">
        <v>0.420077</v>
      </c>
      <c r="E13" s="34"/>
    </row>
    <row r="14" ht="14.25" customHeight="1" spans="1:5">
      <c r="A14" s="35" t="s">
        <v>242</v>
      </c>
      <c r="B14" s="36" t="s">
        <v>243</v>
      </c>
      <c r="C14" s="33">
        <v>0.039514</v>
      </c>
      <c r="D14" s="33">
        <v>0.039514</v>
      </c>
      <c r="E14" s="34"/>
    </row>
    <row r="15" ht="14.25" customHeight="1" spans="1:5">
      <c r="A15" s="35"/>
      <c r="B15" s="36"/>
      <c r="C15" s="34"/>
      <c r="D15" s="34"/>
      <c r="E15" s="34"/>
    </row>
    <row r="16" ht="14.25" customHeight="1" spans="1:5">
      <c r="A16" s="35"/>
      <c r="B16" s="36"/>
      <c r="C16" s="34"/>
      <c r="D16" s="34"/>
      <c r="E16" s="34"/>
    </row>
    <row r="17" ht="14.25" customHeight="1" spans="1:5">
      <c r="A17" s="35"/>
      <c r="B17" s="36"/>
      <c r="C17" s="34"/>
      <c r="D17" s="34"/>
      <c r="E17" s="34"/>
    </row>
    <row r="18" ht="14.25" customHeight="1" spans="1:5">
      <c r="A18" s="35"/>
      <c r="B18" s="36"/>
      <c r="C18" s="34"/>
      <c r="D18" s="34"/>
      <c r="E18" s="34"/>
    </row>
    <row r="19" ht="14.25" customHeight="1" spans="1:5">
      <c r="A19" s="35"/>
      <c r="B19" s="36"/>
      <c r="C19" s="34"/>
      <c r="D19" s="34"/>
      <c r="E19" s="34"/>
    </row>
    <row r="20" ht="14.25" customHeight="1" spans="1:5">
      <c r="A20" s="35"/>
      <c r="B20" s="36"/>
      <c r="C20" s="34"/>
      <c r="D20" s="34"/>
      <c r="E20" s="34"/>
    </row>
    <row r="21" ht="14.25" customHeight="1" spans="1:5">
      <c r="A21" s="35"/>
      <c r="B21" s="36"/>
      <c r="C21" s="34"/>
      <c r="D21" s="34"/>
      <c r="E21" s="31"/>
    </row>
    <row r="22" ht="14.25" customHeight="1" spans="1:5">
      <c r="A22" s="35"/>
      <c r="B22" s="36"/>
      <c r="C22" s="34"/>
      <c r="D22" s="34"/>
      <c r="E22" s="31"/>
    </row>
    <row r="23" ht="14.25" customHeight="1" spans="1:5">
      <c r="A23" s="35"/>
      <c r="B23" s="36"/>
      <c r="C23" s="34"/>
      <c r="D23" s="34"/>
      <c r="E23" s="31"/>
    </row>
    <row r="24" ht="14.25" customHeight="1" spans="1:5">
      <c r="A24" s="35"/>
      <c r="B24" s="36"/>
      <c r="C24" s="34"/>
      <c r="D24" s="34"/>
      <c r="E24" s="31"/>
    </row>
    <row r="25" ht="14.25" customHeight="1" spans="1:5">
      <c r="A25" s="35"/>
      <c r="B25" s="36"/>
      <c r="C25" s="34"/>
      <c r="D25" s="34"/>
      <c r="E25" s="34"/>
    </row>
    <row r="26" ht="14.25" customHeight="1" spans="1:5">
      <c r="A26" s="35"/>
      <c r="B26" s="36"/>
      <c r="C26" s="34"/>
      <c r="D26" s="34"/>
      <c r="E26" s="31"/>
    </row>
    <row r="27" ht="14.25" customHeight="1" spans="1:5">
      <c r="A27" s="35"/>
      <c r="B27" s="36"/>
      <c r="C27" s="34"/>
      <c r="D27" s="34"/>
      <c r="E27" s="31"/>
    </row>
    <row r="28" ht="14.25" customHeight="1" spans="1:5">
      <c r="A28" s="35"/>
      <c r="B28" s="36"/>
      <c r="C28" s="34"/>
      <c r="D28" s="34"/>
      <c r="E28" s="31"/>
    </row>
    <row r="29" ht="14.25" customHeight="1" spans="1:5">
      <c r="A29" s="35"/>
      <c r="B29" s="36"/>
      <c r="C29" s="34"/>
      <c r="D29" s="34"/>
      <c r="E29" s="31"/>
    </row>
    <row r="30" ht="14.25" customHeight="1" spans="1:5">
      <c r="A30" s="35"/>
      <c r="B30" s="36"/>
      <c r="C30" s="34"/>
      <c r="D30" s="34"/>
      <c r="E30" s="31"/>
    </row>
    <row r="31" ht="14.25" customHeight="1" spans="1:5">
      <c r="A31" s="35"/>
      <c r="B31" s="36"/>
      <c r="C31" s="34"/>
      <c r="D31" s="34"/>
      <c r="E31" s="34"/>
    </row>
    <row r="32" ht="14.25" customHeight="1" spans="1:5">
      <c r="A32" s="35"/>
      <c r="B32" s="36"/>
      <c r="C32" s="34"/>
      <c r="D32" s="34"/>
      <c r="E32" s="31"/>
    </row>
    <row r="33" ht="14.25" customHeight="1" spans="1:5">
      <c r="A33" s="35"/>
      <c r="B33" s="36"/>
      <c r="C33" s="34"/>
      <c r="D33" s="34"/>
      <c r="E33" s="31"/>
    </row>
    <row r="34" ht="14.25" customHeight="1" spans="1:5">
      <c r="A34" s="37"/>
      <c r="B34" s="36"/>
      <c r="C34" s="34"/>
      <c r="D34" s="34"/>
      <c r="E34" s="31"/>
    </row>
    <row r="35" ht="14.25" customHeight="1" spans="1:5">
      <c r="A35" s="35"/>
      <c r="B35" s="36"/>
      <c r="C35" s="34"/>
      <c r="D35" s="34"/>
      <c r="E35" s="31"/>
    </row>
    <row r="36" ht="14.25" customHeight="1" spans="1:5">
      <c r="A36" s="38"/>
      <c r="B36" s="39"/>
      <c r="C36" s="40"/>
      <c r="D36" s="40"/>
      <c r="E36" s="41"/>
    </row>
    <row r="37" spans="1:5">
      <c r="A37" s="42"/>
      <c r="B37" s="42"/>
      <c r="C37" s="42"/>
      <c r="D37" s="42"/>
      <c r="E37" s="42"/>
    </row>
    <row r="38" spans="1:5">
      <c r="A38" s="42"/>
      <c r="B38" s="42"/>
      <c r="C38" s="42"/>
      <c r="D38" s="42"/>
      <c r="E38" s="42"/>
    </row>
    <row r="39" spans="1:5">
      <c r="A39" s="42"/>
      <c r="B39" s="42"/>
      <c r="C39" s="42"/>
      <c r="D39" s="42"/>
      <c r="E39" s="42"/>
    </row>
    <row r="40" spans="1:5">
      <c r="A40" s="42"/>
      <c r="B40" s="42"/>
      <c r="C40" s="42"/>
      <c r="D40" s="33"/>
      <c r="E40" s="42"/>
    </row>
    <row r="41" spans="1:5">
      <c r="A41" s="42"/>
      <c r="B41" s="42"/>
      <c r="C41" s="42"/>
      <c r="D41" s="33"/>
      <c r="E41" s="4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6"/>
      <c r="B1" s="16"/>
      <c r="C1" s="23" t="s">
        <v>244</v>
      </c>
    </row>
    <row r="2" ht="29.45" customHeight="1" spans="1:3">
      <c r="A2" s="17" t="s">
        <v>245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5" t="s">
        <v>246</v>
      </c>
      <c r="B4" s="25" t="s">
        <v>247</v>
      </c>
      <c r="C4" s="25" t="s">
        <v>248</v>
      </c>
    </row>
    <row r="5" ht="17.1" customHeight="1" spans="1:3">
      <c r="A5" s="25" t="s">
        <v>119</v>
      </c>
      <c r="B5" s="26">
        <v>1</v>
      </c>
      <c r="C5" s="26">
        <v>2</v>
      </c>
    </row>
    <row r="6" ht="17.1" customHeight="1" spans="1:3">
      <c r="A6" s="27" t="s">
        <v>120</v>
      </c>
      <c r="B6" s="28"/>
      <c r="C6" s="28"/>
    </row>
    <row r="7" ht="17.1" customHeight="1" spans="1:3">
      <c r="A7" s="26" t="s">
        <v>249</v>
      </c>
      <c r="B7" s="29"/>
      <c r="C7" s="29"/>
    </row>
    <row r="8" ht="17.1" customHeight="1" spans="1:3">
      <c r="A8" s="26" t="s">
        <v>250</v>
      </c>
      <c r="B8" s="29"/>
      <c r="C8" s="29"/>
    </row>
    <row r="9" ht="17.1" customHeight="1" spans="1:3">
      <c r="A9" s="26" t="s">
        <v>251</v>
      </c>
      <c r="B9" s="30"/>
      <c r="C9" s="30"/>
    </row>
    <row r="10" ht="17.1" customHeight="1" spans="1:3">
      <c r="A10" s="26" t="s">
        <v>252</v>
      </c>
      <c r="B10" s="29"/>
      <c r="C10" s="29"/>
    </row>
    <row r="11" ht="17.1" customHeight="1" spans="1:3">
      <c r="A11" s="26" t="s">
        <v>253</v>
      </c>
      <c r="B11" s="31"/>
      <c r="C11" s="31"/>
    </row>
    <row r="12" ht="17.1" customHeight="1" spans="1:3">
      <c r="A12" s="26" t="s">
        <v>254</v>
      </c>
      <c r="B12" s="29"/>
      <c r="C12" s="29"/>
    </row>
    <row r="13" ht="17.1" customHeight="1" spans="1:3">
      <c r="A13" s="26" t="s">
        <v>255</v>
      </c>
      <c r="B13" s="31"/>
      <c r="C13" s="31"/>
    </row>
    <row r="14" ht="17.1" customHeight="1" spans="1:3">
      <c r="A14" s="26" t="s">
        <v>256</v>
      </c>
      <c r="B14" s="31"/>
      <c r="C14" s="31"/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2" customWidth="1"/>
    <col min="4" max="4" width="4.75" style="12" customWidth="1"/>
    <col min="5" max="5" width="8.125" style="12" customWidth="1"/>
    <col min="6" max="6" width="3.875" style="12" customWidth="1"/>
    <col min="7" max="7" width="4.125" style="12" customWidth="1"/>
    <col min="8" max="8" width="5.5" style="12" customWidth="1"/>
    <col min="9" max="9" width="6.125" style="12" customWidth="1"/>
    <col min="10" max="11" width="6.5" style="12" customWidth="1"/>
    <col min="12" max="12" width="3.75" style="12" customWidth="1"/>
    <col min="13" max="13" width="6.375" style="12" customWidth="1"/>
    <col min="14" max="14" width="6.75" style="12" customWidth="1"/>
    <col min="15" max="15" width="6.625" style="12" customWidth="1"/>
    <col min="16" max="16" width="7.75" style="12" customWidth="1"/>
    <col min="17" max="17" width="7.25" style="12" customWidth="1"/>
    <col min="18" max="18" width="4.625" style="12" customWidth="1"/>
    <col min="19" max="19" width="7.5" style="12" customWidth="1"/>
    <col min="20" max="21" width="5.875" style="12" customWidth="1"/>
    <col min="22" max="22" width="4.375" style="12" customWidth="1"/>
    <col min="23" max="23" width="4.5" style="12" customWidth="1"/>
    <col min="24" max="24" width="4.875" style="12" customWidth="1"/>
    <col min="25" max="25" width="4.25" style="12" customWidth="1"/>
    <col min="26" max="26" width="9.75" style="12" customWidth="1"/>
    <col min="27" max="16384" width="10" style="12"/>
  </cols>
  <sheetData>
    <row r="1" ht="45.2" customHeight="1" spans="1:25">
      <c r="A1" s="2" t="s">
        <v>131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257</v>
      </c>
      <c r="Y1" s="11"/>
    </row>
    <row r="2" ht="19.5" customHeight="1" spans="1:25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4</v>
      </c>
      <c r="Y3" s="11"/>
    </row>
    <row r="4" ht="14.25" customHeight="1" spans="1:25">
      <c r="A4" s="4" t="s">
        <v>86</v>
      </c>
      <c r="B4" s="4"/>
      <c r="C4" s="4"/>
      <c r="D4" s="4" t="s">
        <v>87</v>
      </c>
      <c r="E4" s="4" t="s">
        <v>134</v>
      </c>
      <c r="F4" s="4" t="s">
        <v>93</v>
      </c>
      <c r="G4" s="4" t="s">
        <v>135</v>
      </c>
      <c r="H4" s="4"/>
      <c r="I4" s="4"/>
      <c r="J4" s="4"/>
      <c r="K4" s="4"/>
      <c r="L4" s="4" t="s">
        <v>136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137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138</v>
      </c>
      <c r="I5" s="4" t="s">
        <v>139</v>
      </c>
      <c r="J5" s="4" t="s">
        <v>140</v>
      </c>
      <c r="K5" s="4" t="s">
        <v>141</v>
      </c>
      <c r="L5" s="4" t="s">
        <v>103</v>
      </c>
      <c r="M5" s="4" t="s">
        <v>138</v>
      </c>
      <c r="N5" s="4" t="s">
        <v>139</v>
      </c>
      <c r="O5" s="4" t="s">
        <v>140</v>
      </c>
      <c r="P5" s="4" t="s">
        <v>142</v>
      </c>
      <c r="Q5" s="4" t="s">
        <v>143</v>
      </c>
      <c r="R5" s="4" t="s">
        <v>144</v>
      </c>
      <c r="S5" s="4" t="s">
        <v>145</v>
      </c>
      <c r="T5" s="4" t="s">
        <v>146</v>
      </c>
      <c r="U5" s="4" t="s">
        <v>141</v>
      </c>
      <c r="V5" s="4" t="s">
        <v>147</v>
      </c>
      <c r="W5" s="4" t="s">
        <v>103</v>
      </c>
      <c r="X5" s="4" t="s">
        <v>135</v>
      </c>
      <c r="Y5" s="4" t="s">
        <v>148</v>
      </c>
    </row>
    <row r="6" ht="14.25" customHeight="1" spans="1:25">
      <c r="A6" s="4" t="s">
        <v>149</v>
      </c>
      <c r="B6" s="4" t="s">
        <v>149</v>
      </c>
      <c r="C6" s="4" t="s">
        <v>149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8"/>
      <c r="B10" s="8"/>
      <c r="C10" s="8"/>
      <c r="D10" s="10"/>
      <c r="E10" s="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4.25" customHeight="1" spans="1:5">
      <c r="A12" s="2" t="s">
        <v>259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2022-04-13T02:26:53Z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05D0E812DC134173BA792840B0815F4E</vt:lpwstr>
  </property>
</Properties>
</file>