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<sst xmlns="http://schemas.openxmlformats.org/spreadsheetml/2006/main" count="552" uniqueCount="289">
  <si>
    <t>附件2</t>
  </si>
  <si>
    <t>鹿寨县导江乡水产畜牧兽医站                                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</si>
  <si>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</si>
  <si>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</si>
  <si>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</si>
  <si>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</si>
  <si>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</si>
  <si>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</si>
  <si>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</si>
  <si>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</si>
  <si>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</si>
  <si>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</si>
  <si>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</si>
  <si>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</si>
  <si>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</si>
  <si>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</si>
  <si>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</si>
  <si>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</si>
  <si>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</si>
  <si>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</si>
  <si>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</si>
  <si>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</si>
  <si>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</si>
  <si>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</si>
  <si>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</si>
  <si>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</si>
  <si>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</si>
  <si>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</si>
  <si>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</si>
  <si>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</si>
  <si>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</si>
  <si>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</si>
  <si>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</si>
  <si>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</si>
  <si>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</si>
  <si>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</si>
  <si>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</si>
  <si>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</si>
  <si>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</si>
  <si>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</si>
  <si>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</si>
  <si>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</si>
  <si>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</si>
  <si>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</si>
  <si>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</si>
  <si>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</si>
  <si>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</si>
  <si>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</si>
  <si>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</si>
  <si>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</si>
  <si>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</si>
  <si>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</si>
  <si>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</si>
  <si>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</si>
  <si>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</si>
  <si>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</si>
  <si>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</si>
  <si>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</si>
  <si>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</si>
  <si>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</si>
  <si>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</si>
  <si>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</si>
  <si>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</si>
  <si>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</si>
  <si>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</si>
  <si>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</si>
  <si>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</si>
  <si>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</si>
  <si>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</si>
  <si>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</si>
  <si>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</si>
  <si>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</si>
  <si>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</si>
  <si>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</si>
  <si>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</si>
  <si>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</si>
  <si>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</si>
  <si>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</si>
  <si>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</si>
  <si>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</si>
  <si>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</si>
  <si>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</si>
  <si>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</si>
  <si>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</si>
  <si>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</si>
  <si>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</si>
  <si>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</si>
  <si>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</si>
  <si>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</si>
  <si>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</si>
  <si>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</si>
  <si>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</si>
  <si>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</si>
  <si>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</si>
  <si>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</si>
  <si>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</si>
  <si>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</si>
  <si>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</si>
  <si>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</si>
  <si>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</si>
  <si>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</si>
  <si>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</si>
  <si>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</si>
  <si>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</si>
  <si>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</si>
  <si>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</si>
  <si>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</si>
  <si>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</si>
  <si>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</si>
  <si>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</si>
  <si>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</si>
  <si>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</si>
  <si>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</si>
  <si>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</si>
  <si>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</si>
  <si>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</si>
  <si>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</si>
  <si>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</si>
  <si>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</si>
  <si>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</si>
  <si>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</si>
  <si>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509020</t>
  </si>
  <si>
    <t>鹿寨县导江乡水产畜牧兽医站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</si>
  <si>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</si>
  <si>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</si>
  <si>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</si>
  <si>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</si>
  <si>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</si>
  <si>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</si>
  <si>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</si>
  <si>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</si>
  <si>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</si>
  <si>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</si>
  <si>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01</t>
  </si>
  <si>
    <t>04</t>
  </si>
  <si>
    <t>事业运行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</si>
  <si>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</si>
  <si>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</si>
  <si>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</si>
  <si>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</si>
  <si>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</si>
  <si>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</si>
  <si>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</si>
  <si>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</si>
  <si>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</si>
  <si>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</si>
  <si>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</si>
  <si>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</si>
  <si>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</si>
  <si>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</si>
  <si>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</si>
  <si>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</si>
  <si>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</si>
  <si>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</si>
  <si>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</si>
  <si>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</si>
  <si>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</si>
  <si>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</si>
  <si>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</si>
  <si>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</si>
  <si>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</si>
  <si>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</si>
  <si>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</si>
  <si>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</si>
  <si>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</si>
  <si>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</si>
  <si>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</si>
  <si>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</si>
  <si>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</si>
  <si>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</si>
  <si>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</si>
  <si>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</si>
  <si>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</si>
  <si>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</si>
  <si>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</si>
  <si>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</si>
  <si>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</si>
  <si>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</si>
  <si>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</si>
  <si>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</si>
  <si>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</si>
  <si>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</si>
  <si>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</si>
  <si>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</si>
  <si>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</si>
  <si>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</si>
  <si>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</si>
  <si>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</si>
  <si>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</si>
  <si>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</si>
  <si>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</si>
  <si>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</si>
  <si>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</si>
  <si>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</si>
  <si>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</si>
  <si>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</si>
  <si>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</si>
  <si>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</si>
  <si>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</si>
  <si>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</si>
  <si>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</si>
  <si>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</si>
  <si>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</si>
  <si>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</si>
  <si>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</si>
  <si>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</si>
  <si>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</si>
  <si>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</si>
  <si>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</si>
  <si>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</si>
  <si>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</si>
  <si>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</si>
  <si>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</si>
  <si>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</si>
  <si>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</si>
  <si>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导江乡水产畜牧兽医站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</si>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</sst>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176" formatCode="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4" borderId="12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29" fillId="26" borderId="10" applyNumberFormat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V11" sqref="V11"/>
    </sheetView>
  </sheetViews>
  <sheetFormatPr defaultColWidth="10" defaultRowHeight="13.5" outlineLevelRow="7"/>
  <cols>
    <col min="1" max="1" width="9.875" customWidth="1"/>
    <col min="2" max="2" width="11.875" customWidth="1"/>
    <col min="3" max="3" width="10.5" customWidth="1"/>
    <col min="4" max="4" width="8.375" customWidth="1"/>
    <col min="5" max="5" width="10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69" t="s">
        <v>0</v>
      </c>
      <c r="C2" s="69"/>
      <c r="D2" s="69"/>
      <c r="E2" s="69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260</v>
      </c>
      <c r="Y1" s="23"/>
    </row>
    <row r="2" ht="19.5" customHeight="1" spans="1:25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141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263</v>
      </c>
      <c r="AI1" s="11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274</v>
      </c>
      <c r="U5" s="4" t="s">
        <v>100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280</v>
      </c>
      <c r="Y8" s="4" t="s">
        <v>281</v>
      </c>
      <c r="Z8" s="4" t="s">
        <v>282</v>
      </c>
      <c r="AA8" s="4" t="s">
        <v>103</v>
      </c>
      <c r="AB8" s="4" t="s">
        <v>280</v>
      </c>
      <c r="AC8" s="4" t="s">
        <v>281</v>
      </c>
      <c r="AD8" s="4" t="s">
        <v>282</v>
      </c>
      <c r="AE8" s="4" t="s">
        <v>103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284</v>
      </c>
      <c r="K1" s="11"/>
    </row>
    <row r="2" s="1" customFormat="1" ht="26.45" customHeight="1" spans="1:1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286</v>
      </c>
      <c r="K3" s="11"/>
    </row>
    <row r="4" s="1" customFormat="1" ht="14.25" customHeight="1" spans="1:11">
      <c r="A4" s="4" t="s">
        <v>207</v>
      </c>
      <c r="B4" s="4" t="s">
        <v>287</v>
      </c>
      <c r="C4" s="4" t="s">
        <v>271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J4" sqref="J4"/>
    </sheetView>
  </sheetViews>
  <sheetFormatPr defaultColWidth="10" defaultRowHeight="13.5" outlineLevelCol="5"/>
  <cols>
    <col min="1" max="1" width="38.125" customWidth="1"/>
    <col min="2" max="2" width="13.5" customWidth="1"/>
    <col min="3" max="3" width="28.875" customWidth="1"/>
    <col min="4" max="4" width="13.25" customWidth="1"/>
    <col min="5" max="5" width="25.875" customWidth="1"/>
    <col min="6" max="6" width="14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4" t="s">
        <v>3</v>
      </c>
      <c r="B2" s="65"/>
      <c r="C2" s="65"/>
      <c r="D2" s="65"/>
      <c r="E2" s="65"/>
      <c r="F2" s="64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58.51917</v>
      </c>
      <c r="C6" s="26" t="s">
        <v>11</v>
      </c>
      <c r="D6" s="29"/>
      <c r="E6" s="66" t="s">
        <v>12</v>
      </c>
      <c r="F6" s="29">
        <f>SUM(F7:F10)</f>
        <v>58.51917</v>
      </c>
    </row>
    <row r="7" ht="17.1" customHeight="1" spans="1:6">
      <c r="A7" s="26" t="s">
        <v>13</v>
      </c>
      <c r="B7" s="29">
        <v>58.51917</v>
      </c>
      <c r="C7" s="26" t="s">
        <v>14</v>
      </c>
      <c r="D7" s="29"/>
      <c r="E7" s="66" t="s">
        <v>15</v>
      </c>
      <c r="F7" s="29">
        <v>52.471523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6" t="s">
        <v>18</v>
      </c>
      <c r="F8" s="29">
        <v>6.047647</v>
      </c>
    </row>
    <row r="9" ht="17.1" customHeight="1" spans="1:6">
      <c r="A9" s="26" t="s">
        <v>19</v>
      </c>
      <c r="B9" s="29"/>
      <c r="C9" s="26" t="s">
        <v>20</v>
      </c>
      <c r="D9" s="29"/>
      <c r="E9" s="66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66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6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6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8.453364</v>
      </c>
      <c r="E13" s="66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29">
        <v>2.747343</v>
      </c>
      <c r="E14" s="66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6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6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29">
        <v>43.091781</v>
      </c>
      <c r="E17" s="66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6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6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6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6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6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6"/>
      <c r="F23" s="29"/>
    </row>
    <row r="24" ht="17.1" customHeight="1" spans="1:6">
      <c r="A24" s="26"/>
      <c r="B24" s="29"/>
      <c r="C24" s="26" t="s">
        <v>59</v>
      </c>
      <c r="D24" s="29">
        <v>4.226682</v>
      </c>
      <c r="E24" s="66"/>
      <c r="F24" s="29"/>
    </row>
    <row r="25" ht="17.1" customHeight="1" spans="1:6">
      <c r="A25" s="26"/>
      <c r="B25" s="29"/>
      <c r="C25" s="26" t="s">
        <v>60</v>
      </c>
      <c r="D25" s="29"/>
      <c r="E25" s="66"/>
      <c r="F25" s="29"/>
    </row>
    <row r="26" ht="17.1" customHeight="1" spans="1:6">
      <c r="A26" s="26"/>
      <c r="B26" s="67"/>
      <c r="C26" s="26" t="s">
        <v>61</v>
      </c>
      <c r="D26" s="29"/>
      <c r="E26" s="26"/>
      <c r="F26" s="67"/>
    </row>
    <row r="27" ht="17.1" customHeight="1" spans="1:6">
      <c r="A27" s="26"/>
      <c r="B27" s="29"/>
      <c r="C27" s="26" t="s">
        <v>62</v>
      </c>
      <c r="D27" s="29"/>
      <c r="E27" s="66"/>
      <c r="F27" s="29"/>
    </row>
    <row r="28" ht="17.1" customHeight="1" spans="1:6">
      <c r="A28" s="26"/>
      <c r="B28" s="29"/>
      <c r="C28" s="26" t="s">
        <v>63</v>
      </c>
      <c r="D28" s="29"/>
      <c r="E28" s="66"/>
      <c r="F28" s="29"/>
    </row>
    <row r="29" ht="17.1" customHeight="1" spans="1:6">
      <c r="A29" s="26"/>
      <c r="B29" s="29"/>
      <c r="C29" s="26" t="s">
        <v>64</v>
      </c>
      <c r="D29" s="29"/>
      <c r="E29" s="66"/>
      <c r="F29" s="29"/>
    </row>
    <row r="30" ht="17.1" customHeight="1" spans="1:6">
      <c r="A30" s="26"/>
      <c r="B30" s="29"/>
      <c r="C30" s="26" t="s">
        <v>65</v>
      </c>
      <c r="D30" s="29"/>
      <c r="E30" s="66"/>
      <c r="F30" s="29"/>
    </row>
    <row r="31" ht="17.1" customHeight="1" spans="1:6">
      <c r="A31" s="26"/>
      <c r="B31" s="29"/>
      <c r="C31" s="26" t="s">
        <v>66</v>
      </c>
      <c r="D31" s="29"/>
      <c r="E31" s="66"/>
      <c r="F31" s="29"/>
    </row>
    <row r="32" ht="17.1" customHeight="1" spans="1:6">
      <c r="A32" s="26"/>
      <c r="B32" s="29"/>
      <c r="C32" s="26" t="s">
        <v>67</v>
      </c>
      <c r="D32" s="29"/>
      <c r="E32" s="66"/>
      <c r="F32" s="29"/>
    </row>
    <row r="33" ht="17.1" customHeight="1" spans="1:6">
      <c r="A33" s="26"/>
      <c r="B33" s="29"/>
      <c r="C33" s="26" t="s">
        <v>68</v>
      </c>
      <c r="D33" s="29"/>
      <c r="E33" s="66"/>
      <c r="F33" s="29"/>
    </row>
    <row r="34" ht="17.1" customHeight="1" spans="1:6">
      <c r="A34" s="26"/>
      <c r="B34" s="29"/>
      <c r="C34" s="26"/>
      <c r="D34" s="29"/>
      <c r="E34" s="66"/>
      <c r="F34" s="29"/>
    </row>
    <row r="35" ht="17.1" customHeight="1" spans="1:6">
      <c r="A35" s="68" t="s">
        <v>69</v>
      </c>
      <c r="B35" s="29">
        <f>SUM(B6+B15+B16+B17+B20)</f>
        <v>58.51917</v>
      </c>
      <c r="C35" s="68" t="s">
        <v>70</v>
      </c>
      <c r="D35" s="29">
        <f>SUM(D6:D33)</f>
        <v>58.51917</v>
      </c>
      <c r="E35" s="68" t="s">
        <v>70</v>
      </c>
      <c r="F35" s="29">
        <f>F6+F11</f>
        <v>58.51917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6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6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6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6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6"/>
      <c r="F40" s="29"/>
    </row>
    <row r="41" ht="27.2" customHeight="1" spans="1:6">
      <c r="A41" s="26" t="s">
        <v>81</v>
      </c>
      <c r="B41" s="29"/>
      <c r="C41" s="26"/>
      <c r="D41" s="29"/>
      <c r="E41" s="66"/>
      <c r="F41" s="29"/>
    </row>
    <row r="42" ht="17.1" customHeight="1" spans="1:6">
      <c r="A42" s="26"/>
      <c r="B42" s="29"/>
      <c r="C42" s="26"/>
      <c r="D42" s="29"/>
      <c r="E42" s="66"/>
      <c r="F42" s="29"/>
    </row>
    <row r="43" ht="17.1" customHeight="1" spans="1:6">
      <c r="A43" s="26"/>
      <c r="B43" s="29"/>
      <c r="C43" s="26"/>
      <c r="D43" s="29"/>
      <c r="E43" s="66"/>
      <c r="F43" s="29"/>
    </row>
    <row r="44" ht="17.1" customHeight="1" spans="1:6">
      <c r="A44" s="68" t="s">
        <v>82</v>
      </c>
      <c r="B44" s="29">
        <f>B35+B36</f>
        <v>58.51917</v>
      </c>
      <c r="C44" s="68" t="s">
        <v>83</v>
      </c>
      <c r="D44" s="29">
        <f>D35+D36</f>
        <v>58.51917</v>
      </c>
      <c r="E44" s="68" t="s">
        <v>83</v>
      </c>
      <c r="F44" s="29">
        <f>F35+F36</f>
        <v>58.51917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U15" sqref="U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1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2" t="s">
        <v>4</v>
      </c>
      <c r="AD3" s="63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8"/>
      <c r="B9" s="48"/>
      <c r="C9" s="48"/>
      <c r="D9" s="48"/>
      <c r="E9" s="35" t="s">
        <v>120</v>
      </c>
      <c r="F9" s="57">
        <f>F10</f>
        <v>58.51917</v>
      </c>
      <c r="G9" s="57">
        <f>G10</f>
        <v>58.51917</v>
      </c>
      <c r="H9" s="57">
        <f>H10</f>
        <v>58.51917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ht="14.25" customHeight="1" spans="1:30">
      <c r="A10" s="50"/>
      <c r="B10" s="50"/>
      <c r="C10" s="50"/>
      <c r="D10" s="51" t="s">
        <v>121</v>
      </c>
      <c r="E10" s="52" t="s">
        <v>122</v>
      </c>
      <c r="F10" s="44">
        <v>58.51917</v>
      </c>
      <c r="G10" s="44">
        <v>58.51917</v>
      </c>
      <c r="H10" s="44">
        <v>58.51917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ht="14.25" customHeight="1" spans="1:30">
      <c r="A11" s="50" t="s">
        <v>123</v>
      </c>
      <c r="B11" s="50" t="s">
        <v>124</v>
      </c>
      <c r="C11" s="50" t="s">
        <v>124</v>
      </c>
      <c r="D11" s="51"/>
      <c r="E11" s="52" t="s">
        <v>125</v>
      </c>
      <c r="F11" s="44">
        <v>5.635576</v>
      </c>
      <c r="G11" s="44">
        <v>5.635576</v>
      </c>
      <c r="H11" s="44">
        <v>5.635576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ht="14.25" customHeight="1" spans="1:30">
      <c r="A12" s="50" t="s">
        <v>123</v>
      </c>
      <c r="B12" s="50" t="s">
        <v>124</v>
      </c>
      <c r="C12" s="50" t="s">
        <v>126</v>
      </c>
      <c r="D12" s="51"/>
      <c r="E12" s="52" t="s">
        <v>127</v>
      </c>
      <c r="F12" s="44">
        <v>2.817788</v>
      </c>
      <c r="G12" s="44">
        <v>2.817788</v>
      </c>
      <c r="H12" s="44">
        <v>2.817788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</row>
    <row r="13" ht="14.25" customHeight="1" spans="1:30">
      <c r="A13" s="50" t="s">
        <v>128</v>
      </c>
      <c r="B13" s="50" t="s">
        <v>129</v>
      </c>
      <c r="C13" s="50" t="s">
        <v>130</v>
      </c>
      <c r="D13" s="51"/>
      <c r="E13" s="52" t="s">
        <v>131</v>
      </c>
      <c r="F13" s="44">
        <v>2.747343</v>
      </c>
      <c r="G13" s="44">
        <v>2.747343</v>
      </c>
      <c r="H13" s="44">
        <v>2.747343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ht="14.25" customHeight="1" spans="1:30">
      <c r="A14" s="50" t="s">
        <v>132</v>
      </c>
      <c r="B14" s="50" t="s">
        <v>133</v>
      </c>
      <c r="C14" s="50" t="s">
        <v>134</v>
      </c>
      <c r="D14" s="51"/>
      <c r="E14" s="52" t="s">
        <v>135</v>
      </c>
      <c r="F14" s="44">
        <v>43.091781</v>
      </c>
      <c r="G14" s="44">
        <v>43.091781</v>
      </c>
      <c r="H14" s="44">
        <v>43.091781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ht="22.7" customHeight="1" spans="1:30">
      <c r="A15" s="50" t="s">
        <v>136</v>
      </c>
      <c r="B15" s="50" t="s">
        <v>130</v>
      </c>
      <c r="C15" s="50" t="s">
        <v>133</v>
      </c>
      <c r="D15" s="51"/>
      <c r="E15" s="52" t="s">
        <v>137</v>
      </c>
      <c r="F15" s="44">
        <v>4.226682</v>
      </c>
      <c r="G15" s="44">
        <v>4.226682</v>
      </c>
      <c r="H15" s="44">
        <v>4.226682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14.25" customHeight="1" spans="1:30">
      <c r="A16" s="20"/>
      <c r="B16" s="20"/>
      <c r="C16" s="20"/>
      <c r="D16" s="19"/>
      <c r="E16" s="5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ht="14.25" customHeight="1" spans="1:30">
      <c r="A17" s="20"/>
      <c r="B17" s="20"/>
      <c r="C17" s="20"/>
      <c r="D17" s="19"/>
      <c r="E17" s="5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ht="14.25" customHeight="1" spans="1:30">
      <c r="A18" s="20"/>
      <c r="B18" s="20"/>
      <c r="C18" s="20"/>
      <c r="D18" s="19"/>
      <c r="E18" s="5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ht="14.25" customHeight="1" spans="1:30">
      <c r="A19" s="20"/>
      <c r="B19" s="20"/>
      <c r="C19" s="20"/>
      <c r="D19" s="19"/>
      <c r="E19" s="5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="12" customFormat="1" ht="14.25" customHeight="1" spans="1:30">
      <c r="A20" s="10"/>
      <c r="B20" s="10"/>
      <c r="C20" s="10"/>
      <c r="D20" s="10"/>
      <c r="E20" s="1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="12" customFormat="1" ht="14.25" customHeight="1" spans="1:30">
      <c r="A21" s="10"/>
      <c r="B21" s="10"/>
      <c r="C21" s="10"/>
      <c r="D21" s="8"/>
      <c r="E21" s="59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="12" customFormat="1" ht="14.25" customHeight="1" spans="1:30">
      <c r="A22" s="10"/>
      <c r="B22" s="10"/>
      <c r="C22" s="10"/>
      <c r="D22" s="8"/>
      <c r="E22" s="59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="12" customFormat="1" ht="14.25" customHeight="1" spans="1:30">
      <c r="A23" s="10"/>
      <c r="B23" s="10"/>
      <c r="C23" s="10"/>
      <c r="D23" s="8"/>
      <c r="E23" s="59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</row>
    <row r="24" s="12" customFormat="1" ht="22.7" customHeight="1" spans="1:30">
      <c r="A24" s="10"/>
      <c r="B24" s="10"/>
      <c r="C24" s="10"/>
      <c r="D24" s="8"/>
      <c r="E24" s="59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</row>
    <row r="25" s="12" customFormat="1" ht="14.25" customHeight="1" spans="1:30">
      <c r="A25" s="10"/>
      <c r="B25" s="10"/>
      <c r="C25" s="10"/>
      <c r="D25" s="8"/>
      <c r="E25" s="59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="12" customFormat="1" ht="14.25" customHeight="1" spans="1:30">
      <c r="A26" s="10"/>
      <c r="B26" s="10"/>
      <c r="C26" s="10"/>
      <c r="D26" s="8"/>
      <c r="E26" s="59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</row>
    <row r="27" s="12" customFormat="1" ht="14.25" customHeight="1" spans="1:30">
      <c r="A27" s="10"/>
      <c r="B27" s="10"/>
      <c r="C27" s="10"/>
      <c r="D27" s="8"/>
      <c r="E27" s="59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Q23" sqref="Q2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139</v>
      </c>
      <c r="Y1" s="11"/>
    </row>
    <row r="2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8"/>
      <c r="B7" s="48"/>
      <c r="C7" s="48"/>
      <c r="D7" s="48"/>
      <c r="E7" s="35" t="s">
        <v>120</v>
      </c>
      <c r="F7" s="49">
        <f>F8</f>
        <v>58.51917</v>
      </c>
      <c r="G7" s="49">
        <f>G8</f>
        <v>58.51917</v>
      </c>
      <c r="H7" s="49">
        <f>H8</f>
        <v>52.471523</v>
      </c>
      <c r="I7" s="49">
        <f>I8</f>
        <v>6.047647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ht="14.25" customHeight="1" spans="1:25">
      <c r="A8" s="50"/>
      <c r="B8" s="50"/>
      <c r="C8" s="50"/>
      <c r="D8" s="51" t="s">
        <v>121</v>
      </c>
      <c r="E8" s="52" t="s">
        <v>122</v>
      </c>
      <c r="F8" s="44">
        <f t="shared" ref="F8:F13" si="0">G8+L8</f>
        <v>58.51917</v>
      </c>
      <c r="G8" s="53">
        <f t="shared" ref="G8:G13" si="1">H8+I8+J8+K8</f>
        <v>58.51917</v>
      </c>
      <c r="H8" s="34">
        <v>52.471523</v>
      </c>
      <c r="I8" s="34">
        <v>6.047647</v>
      </c>
      <c r="J8" s="54"/>
      <c r="K8" s="54"/>
      <c r="L8" s="53">
        <f t="shared" ref="L8:L13" si="2">M8+N8+O8+P8+Q8+R8+S8+T8+U8+V8</f>
        <v>0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ht="14.25" customHeight="1" spans="1:25">
      <c r="A9" s="50" t="s">
        <v>123</v>
      </c>
      <c r="B9" s="50" t="s">
        <v>124</v>
      </c>
      <c r="C9" s="50" t="s">
        <v>124</v>
      </c>
      <c r="D9" s="51"/>
      <c r="E9" s="52" t="s">
        <v>125</v>
      </c>
      <c r="F9" s="44">
        <f t="shared" si="0"/>
        <v>5.635576</v>
      </c>
      <c r="G9" s="53">
        <f t="shared" si="1"/>
        <v>5.635576</v>
      </c>
      <c r="H9" s="34">
        <v>5.635576</v>
      </c>
      <c r="I9" s="54"/>
      <c r="J9" s="54"/>
      <c r="K9" s="54"/>
      <c r="L9" s="53">
        <f t="shared" si="2"/>
        <v>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ht="14.25" customHeight="1" spans="1:25">
      <c r="A10" s="50" t="s">
        <v>123</v>
      </c>
      <c r="B10" s="50" t="s">
        <v>124</v>
      </c>
      <c r="C10" s="50" t="s">
        <v>126</v>
      </c>
      <c r="D10" s="51"/>
      <c r="E10" s="52" t="s">
        <v>127</v>
      </c>
      <c r="F10" s="44">
        <f t="shared" si="0"/>
        <v>2.817788</v>
      </c>
      <c r="G10" s="53">
        <f t="shared" si="1"/>
        <v>2.817788</v>
      </c>
      <c r="H10" s="34">
        <v>2.817788</v>
      </c>
      <c r="I10" s="54"/>
      <c r="J10" s="54"/>
      <c r="K10" s="54"/>
      <c r="L10" s="53">
        <f t="shared" si="2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ht="14.25" customHeight="1" spans="1:25">
      <c r="A11" s="50" t="s">
        <v>128</v>
      </c>
      <c r="B11" s="50" t="s">
        <v>129</v>
      </c>
      <c r="C11" s="50" t="s">
        <v>130</v>
      </c>
      <c r="D11" s="51"/>
      <c r="E11" s="52" t="s">
        <v>131</v>
      </c>
      <c r="F11" s="44">
        <f t="shared" si="0"/>
        <v>2.747343</v>
      </c>
      <c r="G11" s="53">
        <f t="shared" si="1"/>
        <v>2.747343</v>
      </c>
      <c r="H11" s="34">
        <v>2.747343</v>
      </c>
      <c r="I11" s="54"/>
      <c r="J11" s="54"/>
      <c r="K11" s="54"/>
      <c r="L11" s="53">
        <f t="shared" si="2"/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ht="14.25" customHeight="1" spans="1:25">
      <c r="A12" s="50" t="s">
        <v>132</v>
      </c>
      <c r="B12" s="50" t="s">
        <v>133</v>
      </c>
      <c r="C12" s="50" t="s">
        <v>134</v>
      </c>
      <c r="D12" s="51"/>
      <c r="E12" s="52" t="s">
        <v>135</v>
      </c>
      <c r="F12" s="44">
        <f t="shared" si="0"/>
        <v>43.091781</v>
      </c>
      <c r="G12" s="53">
        <f t="shared" si="1"/>
        <v>43.091781</v>
      </c>
      <c r="H12" s="34">
        <v>37.044134</v>
      </c>
      <c r="I12" s="34">
        <v>6.047647</v>
      </c>
      <c r="J12" s="54"/>
      <c r="K12" s="54"/>
      <c r="L12" s="53">
        <f t="shared" si="2"/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ht="14.25" customHeight="1" spans="1:25">
      <c r="A13" s="50" t="s">
        <v>136</v>
      </c>
      <c r="B13" s="50" t="s">
        <v>130</v>
      </c>
      <c r="C13" s="50" t="s">
        <v>133</v>
      </c>
      <c r="D13" s="51"/>
      <c r="E13" s="52" t="s">
        <v>137</v>
      </c>
      <c r="F13" s="44">
        <f t="shared" si="0"/>
        <v>4.226682</v>
      </c>
      <c r="G13" s="53">
        <f t="shared" si="1"/>
        <v>4.226682</v>
      </c>
      <c r="H13" s="34">
        <v>4.226682</v>
      </c>
      <c r="I13" s="54"/>
      <c r="J13" s="54"/>
      <c r="K13" s="54"/>
      <c r="L13" s="53">
        <f t="shared" si="2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ht="14.25" customHeight="1" spans="1:25">
      <c r="A14" s="8"/>
      <c r="B14" s="8"/>
      <c r="C14" s="8"/>
      <c r="D14" s="10"/>
      <c r="E14" s="8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ht="14.25" customHeight="1" spans="1:25">
      <c r="A15" s="8"/>
      <c r="B15" s="8"/>
      <c r="C15" s="8"/>
      <c r="D15" s="10"/>
      <c r="E15" s="8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ht="14.25" customHeight="1" spans="1:25">
      <c r="A16" s="8"/>
      <c r="B16" s="8"/>
      <c r="C16" s="8"/>
      <c r="D16" s="10"/>
      <c r="E16" s="8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ht="14.25" customHeight="1" spans="1:25">
      <c r="A17" s="8"/>
      <c r="B17" s="8"/>
      <c r="C17" s="8"/>
      <c r="D17" s="10"/>
      <c r="E17" s="8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ht="14.25" customHeight="1" spans="1:25">
      <c r="A18" s="8"/>
      <c r="B18" s="8"/>
      <c r="C18" s="8"/>
      <c r="D18" s="10"/>
      <c r="E18" s="8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ht="14.25" customHeight="1" spans="1:25">
      <c r="A19" s="8"/>
      <c r="B19" s="8"/>
      <c r="C19" s="8"/>
      <c r="D19" s="10"/>
      <c r="E19" s="8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ht="14.25" customHeight="1" spans="1:25">
      <c r="A20" s="8"/>
      <c r="B20" s="8"/>
      <c r="C20" s="8"/>
      <c r="D20" s="8"/>
      <c r="E20" s="8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ht="14.25" customHeight="1" spans="1:25">
      <c r="A21" s="8"/>
      <c r="B21" s="8"/>
      <c r="C21" s="8"/>
      <c r="D21" s="10"/>
      <c r="E21" s="8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ht="14.25" customHeight="1" spans="1:25">
      <c r="A22" s="8"/>
      <c r="B22" s="8"/>
      <c r="C22" s="8"/>
      <c r="D22" s="10"/>
      <c r="E22" s="8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ht="14.25" customHeight="1" spans="1:25">
      <c r="A23" s="8"/>
      <c r="B23" s="8"/>
      <c r="C23" s="8"/>
      <c r="D23" s="10"/>
      <c r="E23" s="8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ht="14.25" customHeight="1" spans="1:25">
      <c r="A24" s="8"/>
      <c r="B24" s="8"/>
      <c r="C24" s="8"/>
      <c r="D24" s="10"/>
      <c r="E24" s="8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ht="14.25" customHeight="1" spans="1:25">
      <c r="A25" s="8"/>
      <c r="B25" s="8"/>
      <c r="C25" s="8"/>
      <c r="D25" s="10"/>
      <c r="E25" s="8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ht="14.25" customHeight="1" spans="1:25">
      <c r="A26" s="8"/>
      <c r="B26" s="8"/>
      <c r="C26" s="8"/>
      <c r="D26" s="10"/>
      <c r="E26" s="8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ht="14.25" customHeight="1" spans="1:25">
      <c r="A27" s="8"/>
      <c r="B27" s="8"/>
      <c r="C27" s="8"/>
      <c r="D27" s="10"/>
      <c r="E27" s="8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ht="14.25" customHeight="1" spans="1:25">
      <c r="A28" s="8"/>
      <c r="B28" s="8"/>
      <c r="C28" s="8"/>
      <c r="D28" s="10"/>
      <c r="E28" s="8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ht="14.25" customHeight="1" spans="1:25">
      <c r="A29" s="8"/>
      <c r="B29" s="8"/>
      <c r="C29" s="8"/>
      <c r="D29" s="8"/>
      <c r="E29" s="8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ht="14.25" customHeight="1" spans="1:25">
      <c r="A30" s="8"/>
      <c r="B30" s="8"/>
      <c r="C30" s="8"/>
      <c r="D30" s="10"/>
      <c r="E30" s="8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ht="14.25" customHeight="1" spans="1:25">
      <c r="A31" s="8"/>
      <c r="B31" s="8"/>
      <c r="C31" s="8"/>
      <c r="D31" s="10"/>
      <c r="E31" s="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ht="14.25" customHeight="1" spans="1:25">
      <c r="A32" s="8"/>
      <c r="B32" s="8"/>
      <c r="C32" s="8"/>
      <c r="D32" s="10"/>
      <c r="E32" s="8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  <row r="33" ht="14.25" customHeight="1" spans="1:25">
      <c r="A33" s="8"/>
      <c r="B33" s="8"/>
      <c r="C33" s="8"/>
      <c r="D33" s="10"/>
      <c r="E33" s="8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</row>
    <row r="34" ht="14.25" customHeight="1" spans="1:25">
      <c r="A34" s="8"/>
      <c r="B34" s="8"/>
      <c r="C34" s="8"/>
      <c r="D34" s="10"/>
      <c r="E34" s="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ht="14.25" customHeight="1" spans="1:25">
      <c r="A35" s="8"/>
      <c r="B35" s="8"/>
      <c r="C35" s="8"/>
      <c r="D35" s="8"/>
      <c r="E35" s="8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ht="14.25" customHeight="1" spans="1:25">
      <c r="A36" s="8"/>
      <c r="B36" s="8"/>
      <c r="C36" s="8"/>
      <c r="D36" s="10"/>
      <c r="E36" s="8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ht="14.25" customHeight="1" spans="1:25">
      <c r="A37" s="8"/>
      <c r="B37" s="8"/>
      <c r="C37" s="8"/>
      <c r="D37" s="10"/>
      <c r="E37" s="8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</row>
    <row r="38" ht="14.25" customHeight="1" spans="1:25">
      <c r="A38" s="8"/>
      <c r="B38" s="8"/>
      <c r="C38" s="8"/>
      <c r="D38" s="10"/>
      <c r="E38" s="8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</row>
    <row r="39" ht="14.25" customHeight="1" spans="1:25">
      <c r="A39" s="8"/>
      <c r="B39" s="8"/>
      <c r="C39" s="8"/>
      <c r="D39" s="10"/>
      <c r="E39" s="8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ht="14.25" customHeight="1" spans="1:25">
      <c r="A40" s="8"/>
      <c r="B40" s="8"/>
      <c r="C40" s="8"/>
      <c r="D40" s="10"/>
      <c r="E40" s="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ht="14.25" customHeight="1" spans="1:25">
      <c r="A41" s="8"/>
      <c r="B41" s="8"/>
      <c r="C41" s="8"/>
      <c r="D41" s="10"/>
      <c r="E41" s="8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F10" sqref="F10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5" t="s">
        <v>159</v>
      </c>
      <c r="B4" s="55"/>
      <c r="C4" s="55" t="s">
        <v>160</v>
      </c>
      <c r="D4" s="55"/>
      <c r="E4" s="55"/>
      <c r="F4" s="55"/>
      <c r="G4" s="55"/>
    </row>
    <row r="5" spans="1:7">
      <c r="A5" s="18" t="s">
        <v>161</v>
      </c>
      <c r="B5" s="18" t="s">
        <v>162</v>
      </c>
      <c r="C5" s="18" t="s">
        <v>163</v>
      </c>
      <c r="D5" s="18" t="s">
        <v>100</v>
      </c>
      <c r="E5" s="18" t="s">
        <v>164</v>
      </c>
      <c r="F5" s="18" t="s">
        <v>165</v>
      </c>
      <c r="G5" s="18" t="s">
        <v>166</v>
      </c>
    </row>
    <row r="6" spans="1:7">
      <c r="A6" s="20" t="s">
        <v>167</v>
      </c>
      <c r="B6" s="56">
        <v>58.51917</v>
      </c>
      <c r="C6" s="20" t="s">
        <v>168</v>
      </c>
      <c r="D6" s="56">
        <f>SUM(E6:G6)</f>
        <v>0</v>
      </c>
      <c r="E6" s="56"/>
      <c r="F6" s="56"/>
      <c r="G6" s="56"/>
    </row>
    <row r="7" spans="1:7">
      <c r="A7" s="20" t="s">
        <v>169</v>
      </c>
      <c r="B7" s="56"/>
      <c r="C7" s="20" t="s">
        <v>170</v>
      </c>
      <c r="D7" s="56">
        <f t="shared" ref="D7:D33" si="0">SUM(E7:G7)</f>
        <v>0</v>
      </c>
      <c r="E7" s="56"/>
      <c r="F7" s="56"/>
      <c r="G7" s="56"/>
    </row>
    <row r="8" spans="1:7">
      <c r="A8" s="20" t="s">
        <v>171</v>
      </c>
      <c r="B8" s="56"/>
      <c r="C8" s="20" t="s">
        <v>172</v>
      </c>
      <c r="D8" s="56">
        <f t="shared" si="0"/>
        <v>0</v>
      </c>
      <c r="E8" s="56"/>
      <c r="F8" s="56"/>
      <c r="G8" s="56"/>
    </row>
    <row r="9" spans="1:7">
      <c r="A9" s="20"/>
      <c r="B9" s="56"/>
      <c r="C9" s="20" t="s">
        <v>173</v>
      </c>
      <c r="D9" s="56">
        <f t="shared" si="0"/>
        <v>0</v>
      </c>
      <c r="E9" s="56"/>
      <c r="F9" s="56"/>
      <c r="G9" s="56"/>
    </row>
    <row r="10" spans="1:7">
      <c r="A10" s="20"/>
      <c r="B10" s="56"/>
      <c r="C10" s="20" t="s">
        <v>174</v>
      </c>
      <c r="D10" s="56">
        <f t="shared" si="0"/>
        <v>0</v>
      </c>
      <c r="E10" s="56"/>
      <c r="F10" s="56"/>
      <c r="G10" s="56"/>
    </row>
    <row r="11" spans="1:7">
      <c r="A11" s="20"/>
      <c r="B11" s="56"/>
      <c r="C11" s="20" t="s">
        <v>175</v>
      </c>
      <c r="D11" s="56">
        <f t="shared" si="0"/>
        <v>0</v>
      </c>
      <c r="E11" s="56"/>
      <c r="F11" s="56"/>
      <c r="G11" s="56"/>
    </row>
    <row r="12" spans="1:7">
      <c r="A12" s="20"/>
      <c r="B12" s="56"/>
      <c r="C12" s="20" t="s">
        <v>176</v>
      </c>
      <c r="D12" s="56">
        <f t="shared" si="0"/>
        <v>0</v>
      </c>
      <c r="E12" s="56"/>
      <c r="F12" s="56"/>
      <c r="G12" s="56"/>
    </row>
    <row r="13" spans="1:7">
      <c r="A13" s="20"/>
      <c r="B13" s="56"/>
      <c r="C13" s="20" t="s">
        <v>177</v>
      </c>
      <c r="D13" s="56">
        <f t="shared" si="0"/>
        <v>8.453364</v>
      </c>
      <c r="E13" s="29">
        <v>8.453364</v>
      </c>
      <c r="F13" s="56"/>
      <c r="G13" s="56"/>
    </row>
    <row r="14" spans="1:7">
      <c r="A14" s="20"/>
      <c r="B14" s="56"/>
      <c r="C14" s="20" t="s">
        <v>178</v>
      </c>
      <c r="D14" s="56">
        <f t="shared" si="0"/>
        <v>2.747343</v>
      </c>
      <c r="E14" s="29">
        <v>2.747343</v>
      </c>
      <c r="F14" s="56"/>
      <c r="G14" s="56"/>
    </row>
    <row r="15" spans="1:7">
      <c r="A15" s="20"/>
      <c r="B15" s="56"/>
      <c r="C15" s="20" t="s">
        <v>179</v>
      </c>
      <c r="D15" s="56">
        <f t="shared" si="0"/>
        <v>0</v>
      </c>
      <c r="E15" s="29"/>
      <c r="F15" s="56"/>
      <c r="G15" s="56"/>
    </row>
    <row r="16" spans="1:7">
      <c r="A16" s="20"/>
      <c r="B16" s="56"/>
      <c r="C16" s="20" t="s">
        <v>180</v>
      </c>
      <c r="D16" s="56">
        <f t="shared" si="0"/>
        <v>0</v>
      </c>
      <c r="E16" s="29"/>
      <c r="F16" s="56"/>
      <c r="G16" s="56"/>
    </row>
    <row r="17" spans="1:7">
      <c r="A17" s="20"/>
      <c r="B17" s="56"/>
      <c r="C17" s="20" t="s">
        <v>181</v>
      </c>
      <c r="D17" s="56">
        <f t="shared" si="0"/>
        <v>43.091781</v>
      </c>
      <c r="E17" s="29">
        <v>43.091781</v>
      </c>
      <c r="F17" s="56"/>
      <c r="G17" s="56"/>
    </row>
    <row r="18" spans="1:7">
      <c r="A18" s="20"/>
      <c r="B18" s="56"/>
      <c r="C18" s="20" t="s">
        <v>182</v>
      </c>
      <c r="D18" s="56">
        <f t="shared" si="0"/>
        <v>0</v>
      </c>
      <c r="E18" s="29"/>
      <c r="F18" s="56"/>
      <c r="G18" s="56"/>
    </row>
    <row r="19" spans="1:7">
      <c r="A19" s="20"/>
      <c r="B19" s="56"/>
      <c r="C19" s="20" t="s">
        <v>183</v>
      </c>
      <c r="D19" s="56">
        <f t="shared" si="0"/>
        <v>0</v>
      </c>
      <c r="E19" s="29"/>
      <c r="F19" s="56"/>
      <c r="G19" s="56"/>
    </row>
    <row r="20" spans="1:7">
      <c r="A20" s="20"/>
      <c r="B20" s="56"/>
      <c r="C20" s="20" t="s">
        <v>184</v>
      </c>
      <c r="D20" s="56">
        <f t="shared" si="0"/>
        <v>0</v>
      </c>
      <c r="E20" s="29"/>
      <c r="F20" s="56"/>
      <c r="G20" s="56"/>
    </row>
    <row r="21" spans="1:7">
      <c r="A21" s="20"/>
      <c r="B21" s="56"/>
      <c r="C21" s="20" t="s">
        <v>185</v>
      </c>
      <c r="D21" s="56">
        <f t="shared" si="0"/>
        <v>0</v>
      </c>
      <c r="E21" s="29"/>
      <c r="F21" s="56"/>
      <c r="G21" s="56"/>
    </row>
    <row r="22" spans="1:7">
      <c r="A22" s="20"/>
      <c r="B22" s="56"/>
      <c r="C22" s="20" t="s">
        <v>186</v>
      </c>
      <c r="D22" s="56">
        <f t="shared" si="0"/>
        <v>0</v>
      </c>
      <c r="E22" s="29"/>
      <c r="F22" s="56"/>
      <c r="G22" s="56"/>
    </row>
    <row r="23" spans="1:7">
      <c r="A23" s="20"/>
      <c r="B23" s="56"/>
      <c r="C23" s="20" t="s">
        <v>187</v>
      </c>
      <c r="D23" s="56">
        <f t="shared" si="0"/>
        <v>0</v>
      </c>
      <c r="E23" s="29"/>
      <c r="F23" s="56"/>
      <c r="G23" s="56"/>
    </row>
    <row r="24" spans="1:7">
      <c r="A24" s="20"/>
      <c r="B24" s="56"/>
      <c r="C24" s="20" t="s">
        <v>188</v>
      </c>
      <c r="D24" s="56">
        <f t="shared" si="0"/>
        <v>4.226682</v>
      </c>
      <c r="E24" s="29">
        <v>4.226682</v>
      </c>
      <c r="F24" s="56"/>
      <c r="G24" s="56"/>
    </row>
    <row r="25" spans="1:7">
      <c r="A25" s="20"/>
      <c r="B25" s="56"/>
      <c r="C25" s="20" t="s">
        <v>189</v>
      </c>
      <c r="D25" s="56">
        <f t="shared" si="0"/>
        <v>0</v>
      </c>
      <c r="E25" s="56"/>
      <c r="F25" s="56"/>
      <c r="G25" s="56"/>
    </row>
    <row r="26" spans="1:7">
      <c r="A26" s="20"/>
      <c r="B26" s="56"/>
      <c r="C26" s="20" t="s">
        <v>190</v>
      </c>
      <c r="D26" s="56">
        <f t="shared" si="0"/>
        <v>0</v>
      </c>
      <c r="E26" s="56"/>
      <c r="F26" s="56"/>
      <c r="G26" s="56"/>
    </row>
    <row r="27" spans="1:7">
      <c r="A27" s="20"/>
      <c r="B27" s="56"/>
      <c r="C27" s="20" t="s">
        <v>191</v>
      </c>
      <c r="D27" s="56">
        <f t="shared" si="0"/>
        <v>0</v>
      </c>
      <c r="E27" s="56"/>
      <c r="F27" s="56"/>
      <c r="G27" s="56"/>
    </row>
    <row r="28" spans="1:7">
      <c r="A28" s="20"/>
      <c r="B28" s="56"/>
      <c r="C28" s="20" t="s">
        <v>192</v>
      </c>
      <c r="D28" s="56">
        <f t="shared" si="0"/>
        <v>0</v>
      </c>
      <c r="E28" s="56"/>
      <c r="F28" s="56"/>
      <c r="G28" s="56"/>
    </row>
    <row r="29" spans="1:7">
      <c r="A29" s="20"/>
      <c r="B29" s="56"/>
      <c r="C29" s="20" t="s">
        <v>193</v>
      </c>
      <c r="D29" s="56">
        <f t="shared" si="0"/>
        <v>0</v>
      </c>
      <c r="E29" s="56"/>
      <c r="F29" s="56"/>
      <c r="G29" s="56"/>
    </row>
    <row r="30" spans="1:7">
      <c r="A30" s="20"/>
      <c r="B30" s="56"/>
      <c r="C30" s="20" t="s">
        <v>194</v>
      </c>
      <c r="D30" s="56">
        <f t="shared" si="0"/>
        <v>0</v>
      </c>
      <c r="E30" s="56"/>
      <c r="F30" s="56"/>
      <c r="G30" s="56"/>
    </row>
    <row r="31" spans="1:7">
      <c r="A31" s="20"/>
      <c r="B31" s="56"/>
      <c r="C31" s="20" t="s">
        <v>195</v>
      </c>
      <c r="D31" s="56">
        <f t="shared" si="0"/>
        <v>0</v>
      </c>
      <c r="E31" s="56"/>
      <c r="F31" s="56"/>
      <c r="G31" s="56"/>
    </row>
    <row r="32" spans="1:7">
      <c r="A32" s="20"/>
      <c r="B32" s="56"/>
      <c r="C32" s="20" t="s">
        <v>196</v>
      </c>
      <c r="D32" s="56">
        <f t="shared" si="0"/>
        <v>0</v>
      </c>
      <c r="E32" s="56"/>
      <c r="F32" s="56"/>
      <c r="G32" s="56"/>
    </row>
    <row r="33" spans="1:7">
      <c r="A33" s="20"/>
      <c r="B33" s="56"/>
      <c r="C33" s="20" t="s">
        <v>197</v>
      </c>
      <c r="D33" s="56">
        <f t="shared" si="0"/>
        <v>0</v>
      </c>
      <c r="E33" s="56"/>
      <c r="F33" s="56"/>
      <c r="G33" s="56"/>
    </row>
    <row r="34" spans="1:7">
      <c r="A34" s="55" t="s">
        <v>69</v>
      </c>
      <c r="B34" s="56">
        <f>SUM(B6:B33)</f>
        <v>58.51917</v>
      </c>
      <c r="C34" s="55" t="s">
        <v>70</v>
      </c>
      <c r="D34" s="56">
        <f>SUM(D6:D33)</f>
        <v>58.51917</v>
      </c>
      <c r="E34" s="56">
        <f>SUM(E6:E33)</f>
        <v>58.51917</v>
      </c>
      <c r="F34" s="56">
        <f>SUM(F6:F33)</f>
        <v>0</v>
      </c>
      <c r="G34" s="56">
        <f>SUM(G6:G33)</f>
        <v>0</v>
      </c>
    </row>
    <row r="35" spans="1:7">
      <c r="A35" s="20" t="s">
        <v>198</v>
      </c>
      <c r="B35" s="56">
        <f>SUM(B36:B38)</f>
        <v>0</v>
      </c>
      <c r="C35" s="20" t="s">
        <v>199</v>
      </c>
      <c r="D35" s="56"/>
      <c r="E35" s="56"/>
      <c r="F35" s="56"/>
      <c r="G35" s="56"/>
    </row>
    <row r="36" spans="1:7">
      <c r="A36" s="20" t="s">
        <v>200</v>
      </c>
      <c r="B36" s="56"/>
      <c r="C36" s="20"/>
      <c r="D36" s="56"/>
      <c r="E36" s="56"/>
      <c r="F36" s="56"/>
      <c r="G36" s="56"/>
    </row>
    <row r="37" spans="1:7">
      <c r="A37" s="20" t="s">
        <v>201</v>
      </c>
      <c r="B37" s="56"/>
      <c r="C37" s="20"/>
      <c r="D37" s="56"/>
      <c r="E37" s="56"/>
      <c r="F37" s="56"/>
      <c r="G37" s="56"/>
    </row>
    <row r="38" spans="1:7">
      <c r="A38" s="20" t="s">
        <v>202</v>
      </c>
      <c r="B38" s="56"/>
      <c r="C38" s="20"/>
      <c r="D38" s="56"/>
      <c r="E38" s="56"/>
      <c r="F38" s="56"/>
      <c r="G38" s="56"/>
    </row>
    <row r="39" spans="1:7">
      <c r="A39" s="55" t="s">
        <v>203</v>
      </c>
      <c r="B39" s="56">
        <f>B34+B35</f>
        <v>58.51917</v>
      </c>
      <c r="C39" s="55" t="s">
        <v>204</v>
      </c>
      <c r="D39" s="56">
        <f>D34+D35</f>
        <v>58.51917</v>
      </c>
      <c r="E39" s="56">
        <f>E34+E35</f>
        <v>58.51917</v>
      </c>
      <c r="F39" s="56">
        <f>F34+F35</f>
        <v>0</v>
      </c>
      <c r="G39" s="5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P18" sqref="P1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205</v>
      </c>
      <c r="Y1" s="23"/>
    </row>
    <row r="2" ht="19.5" customHeight="1" spans="1:25">
      <c r="A2" s="17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207</v>
      </c>
      <c r="E4" s="18" t="s">
        <v>208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8"/>
      <c r="B7" s="48"/>
      <c r="C7" s="48"/>
      <c r="D7" s="48"/>
      <c r="E7" s="35" t="s">
        <v>120</v>
      </c>
      <c r="F7" s="49">
        <f>F8</f>
        <v>58.51917</v>
      </c>
      <c r="G7" s="49">
        <f>G8</f>
        <v>58.51917</v>
      </c>
      <c r="H7" s="49">
        <f>H8</f>
        <v>52.471523</v>
      </c>
      <c r="I7" s="49">
        <f>I8</f>
        <v>6.047647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="12" customFormat="1" ht="14.25" customHeight="1" spans="1:25">
      <c r="A8" s="50"/>
      <c r="B8" s="50"/>
      <c r="C8" s="50"/>
      <c r="D8" s="51" t="s">
        <v>121</v>
      </c>
      <c r="E8" s="52" t="s">
        <v>122</v>
      </c>
      <c r="F8" s="44">
        <f t="shared" ref="F8:F13" si="0">G8+L8</f>
        <v>58.51917</v>
      </c>
      <c r="G8" s="53">
        <f t="shared" ref="G8:G13" si="1">H8+I8+J8+K8</f>
        <v>58.51917</v>
      </c>
      <c r="H8" s="34">
        <v>52.471523</v>
      </c>
      <c r="I8" s="34">
        <v>6.047647</v>
      </c>
      <c r="J8" s="54"/>
      <c r="K8" s="54"/>
      <c r="L8" s="53">
        <f t="shared" ref="L8:L13" si="2">M8+N8+O8+P8+Q8+R8+S8+T8+U8+V8</f>
        <v>0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="12" customFormat="1" ht="14.25" customHeight="1" spans="1:25">
      <c r="A9" s="50" t="s">
        <v>123</v>
      </c>
      <c r="B9" s="50" t="s">
        <v>124</v>
      </c>
      <c r="C9" s="50" t="s">
        <v>124</v>
      </c>
      <c r="D9" s="51"/>
      <c r="E9" s="52" t="s">
        <v>125</v>
      </c>
      <c r="F9" s="44">
        <f t="shared" si="0"/>
        <v>5.635576</v>
      </c>
      <c r="G9" s="53">
        <f t="shared" si="1"/>
        <v>5.635576</v>
      </c>
      <c r="H9" s="34">
        <v>5.635576</v>
      </c>
      <c r="I9" s="54"/>
      <c r="J9" s="54"/>
      <c r="K9" s="54"/>
      <c r="L9" s="53">
        <f t="shared" si="2"/>
        <v>0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="12" customFormat="1" ht="14.25" customHeight="1" spans="1:25">
      <c r="A10" s="50" t="s">
        <v>123</v>
      </c>
      <c r="B10" s="50" t="s">
        <v>124</v>
      </c>
      <c r="C10" s="50" t="s">
        <v>126</v>
      </c>
      <c r="D10" s="51"/>
      <c r="E10" s="52" t="s">
        <v>127</v>
      </c>
      <c r="F10" s="44">
        <f t="shared" si="0"/>
        <v>2.817788</v>
      </c>
      <c r="G10" s="53">
        <f t="shared" si="1"/>
        <v>2.817788</v>
      </c>
      <c r="H10" s="34">
        <v>2.817788</v>
      </c>
      <c r="I10" s="54"/>
      <c r="J10" s="54"/>
      <c r="K10" s="54"/>
      <c r="L10" s="53">
        <f t="shared" si="2"/>
        <v>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="12" customFormat="1" ht="14.25" customHeight="1" spans="1:25">
      <c r="A11" s="50" t="s">
        <v>128</v>
      </c>
      <c r="B11" s="50" t="s">
        <v>129</v>
      </c>
      <c r="C11" s="50" t="s">
        <v>130</v>
      </c>
      <c r="D11" s="51"/>
      <c r="E11" s="52" t="s">
        <v>131</v>
      </c>
      <c r="F11" s="44">
        <f t="shared" si="0"/>
        <v>2.747343</v>
      </c>
      <c r="G11" s="53">
        <f t="shared" si="1"/>
        <v>2.747343</v>
      </c>
      <c r="H11" s="34">
        <v>2.747343</v>
      </c>
      <c r="I11" s="54"/>
      <c r="J11" s="54"/>
      <c r="K11" s="54"/>
      <c r="L11" s="53">
        <f t="shared" si="2"/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="12" customFormat="1" ht="14.25" customHeight="1" spans="1:25">
      <c r="A12" s="50" t="s">
        <v>132</v>
      </c>
      <c r="B12" s="50" t="s">
        <v>133</v>
      </c>
      <c r="C12" s="50" t="s">
        <v>134</v>
      </c>
      <c r="D12" s="51"/>
      <c r="E12" s="52" t="s">
        <v>135</v>
      </c>
      <c r="F12" s="44">
        <f t="shared" si="0"/>
        <v>43.091781</v>
      </c>
      <c r="G12" s="53">
        <f t="shared" si="1"/>
        <v>43.091781</v>
      </c>
      <c r="H12" s="34">
        <v>37.044134</v>
      </c>
      <c r="I12" s="34">
        <v>6.047647</v>
      </c>
      <c r="J12" s="54"/>
      <c r="K12" s="54"/>
      <c r="L12" s="53">
        <f t="shared" si="2"/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="12" customFormat="1" ht="14.25" customHeight="1" spans="1:25">
      <c r="A13" s="50" t="s">
        <v>136</v>
      </c>
      <c r="B13" s="50" t="s">
        <v>130</v>
      </c>
      <c r="C13" s="50" t="s">
        <v>133</v>
      </c>
      <c r="D13" s="51"/>
      <c r="E13" s="52" t="s">
        <v>137</v>
      </c>
      <c r="F13" s="44">
        <f t="shared" si="0"/>
        <v>4.226682</v>
      </c>
      <c r="G13" s="53">
        <f t="shared" si="1"/>
        <v>4.226682</v>
      </c>
      <c r="H13" s="34">
        <v>4.226682</v>
      </c>
      <c r="I13" s="54"/>
      <c r="J13" s="54"/>
      <c r="K13" s="54"/>
      <c r="L13" s="53">
        <f t="shared" si="2"/>
        <v>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="12" customFormat="1" ht="14.25" customHeight="1" spans="1:25">
      <c r="A14" s="10"/>
      <c r="B14" s="10"/>
      <c r="C14" s="10"/>
      <c r="D14" s="10"/>
      <c r="E14" s="1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="12" customFormat="1" ht="14.25" customHeight="1" spans="1:25">
      <c r="A15" s="10"/>
      <c r="B15" s="10"/>
      <c r="C15" s="10"/>
      <c r="D15" s="10"/>
      <c r="E15" s="10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="12" customFormat="1" ht="14.25" customHeight="1" spans="1:25">
      <c r="A16" s="10"/>
      <c r="B16" s="10"/>
      <c r="C16" s="10"/>
      <c r="D16" s="10"/>
      <c r="E16" s="10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="12" customFormat="1" ht="14.25" customHeight="1" spans="1:25">
      <c r="A17" s="10"/>
      <c r="B17" s="10"/>
      <c r="C17" s="10"/>
      <c r="D17" s="10"/>
      <c r="E17" s="10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="12" customFormat="1" ht="22.5" customHeight="1" spans="1:25">
      <c r="A18" s="10"/>
      <c r="B18" s="10"/>
      <c r="C18" s="10"/>
      <c r="D18" s="10"/>
      <c r="E18" s="10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="12" customFormat="1" ht="14.25" customHeight="1" spans="1:25">
      <c r="A19" s="10"/>
      <c r="B19" s="10"/>
      <c r="C19" s="10"/>
      <c r="D19" s="10"/>
      <c r="E19" s="1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="12" customFormat="1" ht="14.25" customHeight="1" spans="1:25">
      <c r="A20" s="10"/>
      <c r="B20" s="10"/>
      <c r="C20" s="10"/>
      <c r="D20" s="10"/>
      <c r="E20" s="1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="12" customFormat="1" ht="14.25" customHeight="1" spans="1:25">
      <c r="A21" s="10"/>
      <c r="B21" s="10"/>
      <c r="C21" s="10"/>
      <c r="D21" s="10"/>
      <c r="E21" s="10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="12" customFormat="1" ht="14.25" customHeight="1" spans="1:25">
      <c r="A22" s="10"/>
      <c r="B22" s="10"/>
      <c r="C22" s="10"/>
      <c r="D22" s="10"/>
      <c r="E22" s="10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H10" sqref="H1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209</v>
      </c>
      <c r="F1" s="2"/>
      <c r="G1" s="2"/>
      <c r="H1" s="2"/>
      <c r="I1" s="2"/>
    </row>
    <row r="2" ht="22.5" customHeight="1" spans="1:5">
      <c r="A2" s="3" t="s">
        <v>210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>
        <f>C9</f>
        <v>58.51917</v>
      </c>
      <c r="D8" s="36">
        <f>D9</f>
        <v>52.471523</v>
      </c>
      <c r="E8" s="36">
        <f>E9</f>
        <v>6.047647</v>
      </c>
    </row>
    <row r="9" ht="14.25" customHeight="1" spans="1:5">
      <c r="A9" s="4"/>
      <c r="B9" s="37" t="s">
        <v>215</v>
      </c>
      <c r="C9" s="38">
        <f>C10+C21+C37</f>
        <v>58.51917</v>
      </c>
      <c r="D9" s="38">
        <f>D10+D21+D37</f>
        <v>52.471523</v>
      </c>
      <c r="E9" s="39">
        <f>E10+E21+E37</f>
        <v>6.047647</v>
      </c>
    </row>
    <row r="10" ht="14.25" customHeight="1" spans="1:5">
      <c r="A10" s="40">
        <v>301</v>
      </c>
      <c r="B10" s="41" t="s">
        <v>145</v>
      </c>
      <c r="C10" s="42">
        <v>52.471523</v>
      </c>
      <c r="D10" s="42">
        <v>52.471523</v>
      </c>
      <c r="E10" s="39">
        <v>0</v>
      </c>
    </row>
    <row r="11" ht="14.25" customHeight="1" spans="1:5">
      <c r="A11" s="8">
        <v>30101</v>
      </c>
      <c r="B11" s="43" t="s">
        <v>216</v>
      </c>
      <c r="C11" s="34">
        <v>15.786</v>
      </c>
      <c r="D11" s="34">
        <v>15.786</v>
      </c>
      <c r="E11" s="44">
        <v>0</v>
      </c>
    </row>
    <row r="12" ht="14.25" customHeight="1" spans="1:5">
      <c r="A12" s="8">
        <v>30102</v>
      </c>
      <c r="B12" s="43" t="s">
        <v>217</v>
      </c>
      <c r="C12" s="34">
        <v>6.5136</v>
      </c>
      <c r="D12" s="34">
        <v>6.5136</v>
      </c>
      <c r="E12" s="44">
        <v>0</v>
      </c>
    </row>
    <row r="13" ht="14.25" customHeight="1" spans="1:5">
      <c r="A13" s="8">
        <v>30103</v>
      </c>
      <c r="B13" s="43" t="s">
        <v>218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219</v>
      </c>
      <c r="C14" s="34">
        <v>14.5044</v>
      </c>
      <c r="D14" s="34">
        <v>14.5044</v>
      </c>
      <c r="E14" s="44">
        <v>0</v>
      </c>
    </row>
    <row r="15" ht="14.25" customHeight="1" spans="1:5">
      <c r="A15" s="8">
        <v>30108</v>
      </c>
      <c r="B15" s="43" t="s">
        <v>220</v>
      </c>
      <c r="C15" s="34">
        <v>5.635576</v>
      </c>
      <c r="D15" s="34">
        <v>5.635576</v>
      </c>
      <c r="E15" s="44">
        <v>0</v>
      </c>
    </row>
    <row r="16" ht="14.25" customHeight="1" spans="1:5">
      <c r="A16" s="8">
        <v>30109</v>
      </c>
      <c r="B16" s="43" t="s">
        <v>221</v>
      </c>
      <c r="C16" s="34">
        <v>2.817788</v>
      </c>
      <c r="D16" s="34">
        <v>2.817788</v>
      </c>
      <c r="E16" s="44">
        <v>0</v>
      </c>
    </row>
    <row r="17" ht="14.25" customHeight="1" spans="1:5">
      <c r="A17" s="8">
        <v>30110</v>
      </c>
      <c r="B17" s="43" t="s">
        <v>222</v>
      </c>
      <c r="C17" s="34">
        <v>2.747343</v>
      </c>
      <c r="D17" s="34">
        <v>2.747343</v>
      </c>
      <c r="E17" s="44">
        <v>0</v>
      </c>
    </row>
    <row r="18" ht="14.25" customHeight="1" spans="1:5">
      <c r="A18" s="8">
        <v>30111</v>
      </c>
      <c r="B18" s="43" t="s">
        <v>223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224</v>
      </c>
      <c r="C19" s="34">
        <v>0.240134</v>
      </c>
      <c r="D19" s="34">
        <v>0.240134</v>
      </c>
      <c r="E19" s="44">
        <v>0</v>
      </c>
    </row>
    <row r="20" ht="14.25" customHeight="1" spans="1:5">
      <c r="A20" s="8">
        <v>30113</v>
      </c>
      <c r="B20" s="43" t="s">
        <v>137</v>
      </c>
      <c r="C20" s="34">
        <v>4.226682</v>
      </c>
      <c r="D20" s="34">
        <v>4.226682</v>
      </c>
      <c r="E20" s="44">
        <v>0</v>
      </c>
    </row>
    <row r="21" ht="14.25" customHeight="1" spans="1:5">
      <c r="A21" s="40">
        <v>302</v>
      </c>
      <c r="B21" s="41" t="s">
        <v>146</v>
      </c>
      <c r="C21" s="42">
        <v>6.047647</v>
      </c>
      <c r="D21" s="42">
        <v>0</v>
      </c>
      <c r="E21" s="42">
        <v>6.047647</v>
      </c>
    </row>
    <row r="22" ht="14.25" customHeight="1" spans="1:5">
      <c r="A22" s="8">
        <v>30201</v>
      </c>
      <c r="B22" s="43" t="s">
        <v>225</v>
      </c>
      <c r="C22" s="34">
        <v>0.48</v>
      </c>
      <c r="D22" s="44">
        <v>0</v>
      </c>
      <c r="E22" s="34">
        <v>0.48</v>
      </c>
    </row>
    <row r="23" ht="14.25" customHeight="1" spans="1:5">
      <c r="A23" s="8">
        <v>30202</v>
      </c>
      <c r="B23" s="43" t="s">
        <v>226</v>
      </c>
      <c r="C23" s="34">
        <v>0.12</v>
      </c>
      <c r="D23" s="44">
        <v>0</v>
      </c>
      <c r="E23" s="34">
        <v>0.12</v>
      </c>
    </row>
    <row r="24" ht="14.25" customHeight="1" spans="1:5">
      <c r="A24" s="8">
        <v>30205</v>
      </c>
      <c r="B24" s="43" t="s">
        <v>227</v>
      </c>
      <c r="C24" s="34">
        <v>0.08</v>
      </c>
      <c r="D24" s="44">
        <v>0</v>
      </c>
      <c r="E24" s="34">
        <v>0.08</v>
      </c>
    </row>
    <row r="25" ht="14.25" customHeight="1" spans="1:5">
      <c r="A25" s="8">
        <v>30206</v>
      </c>
      <c r="B25" s="43" t="s">
        <v>228</v>
      </c>
      <c r="C25" s="34">
        <v>0.32</v>
      </c>
      <c r="D25" s="44">
        <v>0</v>
      </c>
      <c r="E25" s="34">
        <v>0.32</v>
      </c>
    </row>
    <row r="26" ht="14.25" customHeight="1" spans="1:5">
      <c r="A26" s="8">
        <v>30207</v>
      </c>
      <c r="B26" s="43" t="s">
        <v>229</v>
      </c>
      <c r="C26" s="34">
        <v>0.224</v>
      </c>
      <c r="D26" s="44">
        <v>0</v>
      </c>
      <c r="E26" s="34">
        <v>0.224</v>
      </c>
    </row>
    <row r="27" ht="14.25" customHeight="1" spans="1:5">
      <c r="A27" s="8">
        <v>30211</v>
      </c>
      <c r="B27" s="43" t="s">
        <v>230</v>
      </c>
      <c r="C27" s="34">
        <v>1.32</v>
      </c>
      <c r="D27" s="44">
        <v>0</v>
      </c>
      <c r="E27" s="34">
        <v>1.32</v>
      </c>
    </row>
    <row r="28" ht="14.25" customHeight="1" spans="1:5">
      <c r="A28" s="8">
        <v>30213</v>
      </c>
      <c r="B28" s="43" t="s">
        <v>231</v>
      </c>
      <c r="C28" s="34">
        <v>0.16</v>
      </c>
      <c r="D28" s="44">
        <v>0</v>
      </c>
      <c r="E28" s="34">
        <v>0.16</v>
      </c>
    </row>
    <row r="29" ht="14.25" customHeight="1" spans="1:5">
      <c r="A29" s="8">
        <v>30215</v>
      </c>
      <c r="B29" s="43" t="s">
        <v>232</v>
      </c>
      <c r="C29" s="34">
        <v>0.16</v>
      </c>
      <c r="D29" s="44">
        <v>0</v>
      </c>
      <c r="E29" s="34">
        <v>0.16</v>
      </c>
    </row>
    <row r="30" ht="14.25" customHeight="1" spans="1:5">
      <c r="A30" s="8">
        <v>30216</v>
      </c>
      <c r="B30" s="43" t="s">
        <v>233</v>
      </c>
      <c r="C30" s="34">
        <v>0.24</v>
      </c>
      <c r="D30" s="44">
        <v>0</v>
      </c>
      <c r="E30" s="34">
        <v>0.24</v>
      </c>
    </row>
    <row r="31" ht="14.25" customHeight="1" spans="1:5">
      <c r="A31" s="8">
        <v>30217</v>
      </c>
      <c r="B31" s="43" t="s">
        <v>234</v>
      </c>
      <c r="C31" s="34">
        <v>0.036</v>
      </c>
      <c r="D31" s="44">
        <v>0</v>
      </c>
      <c r="E31" s="34">
        <v>0.036</v>
      </c>
    </row>
    <row r="32" ht="14.25" customHeight="1" spans="1:5">
      <c r="A32" s="8">
        <v>30228</v>
      </c>
      <c r="B32" s="43" t="s">
        <v>235</v>
      </c>
      <c r="C32" s="34">
        <v>0.747647</v>
      </c>
      <c r="D32" s="44">
        <v>0</v>
      </c>
      <c r="E32" s="34">
        <v>0.747647</v>
      </c>
    </row>
    <row r="33" ht="14.25" customHeight="1" spans="1:5">
      <c r="A33" s="8">
        <v>30229</v>
      </c>
      <c r="B33" s="43" t="s">
        <v>236</v>
      </c>
      <c r="C33" s="34">
        <v>0.2</v>
      </c>
      <c r="D33" s="44">
        <v>0</v>
      </c>
      <c r="E33" s="34">
        <v>0.2</v>
      </c>
    </row>
    <row r="34" ht="14.25" customHeight="1" spans="1:5">
      <c r="A34" s="8">
        <v>30231</v>
      </c>
      <c r="B34" s="43" t="s">
        <v>237</v>
      </c>
      <c r="C34" s="34">
        <v>0.3</v>
      </c>
      <c r="D34" s="44">
        <v>0</v>
      </c>
      <c r="E34" s="34">
        <v>0.3</v>
      </c>
    </row>
    <row r="35" ht="14.25" customHeight="1" spans="1:5">
      <c r="A35" s="8">
        <v>30239</v>
      </c>
      <c r="B35" s="43" t="s">
        <v>238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239</v>
      </c>
      <c r="C36" s="34">
        <v>1.66</v>
      </c>
      <c r="D36" s="44">
        <v>0</v>
      </c>
      <c r="E36" s="34">
        <v>1.66</v>
      </c>
    </row>
    <row r="37" ht="14.25" customHeight="1" spans="1:5">
      <c r="A37" s="40">
        <v>303</v>
      </c>
      <c r="B37" s="41" t="s">
        <v>147</v>
      </c>
      <c r="C37" s="39">
        <v>0</v>
      </c>
      <c r="D37" s="39">
        <v>0</v>
      </c>
      <c r="E37" s="39">
        <v>0</v>
      </c>
    </row>
    <row r="38" ht="14.25" customHeight="1" spans="1:5">
      <c r="A38" s="45">
        <v>30302</v>
      </c>
      <c r="B38" s="43" t="s">
        <v>240</v>
      </c>
      <c r="C38" s="44">
        <v>0</v>
      </c>
      <c r="D38" s="44">
        <v>0</v>
      </c>
      <c r="E38" s="44">
        <v>0</v>
      </c>
    </row>
    <row r="39" ht="14.25" customHeight="1" spans="1:5">
      <c r="A39" s="45">
        <v>30305</v>
      </c>
      <c r="B39" s="46" t="s">
        <v>241</v>
      </c>
      <c r="C39" s="44">
        <v>0</v>
      </c>
      <c r="D39" s="44">
        <v>0</v>
      </c>
      <c r="E39" s="44">
        <v>0</v>
      </c>
    </row>
    <row r="40" ht="14.25" customHeight="1" spans="1:5">
      <c r="A40" s="45">
        <v>30307</v>
      </c>
      <c r="B40" s="46" t="s">
        <v>242</v>
      </c>
      <c r="C40" s="44">
        <v>0</v>
      </c>
      <c r="D40" s="44">
        <v>0</v>
      </c>
      <c r="E40" s="44">
        <v>0</v>
      </c>
    </row>
    <row r="41" spans="1:5">
      <c r="A41" s="47">
        <v>30399</v>
      </c>
      <c r="B41" s="46" t="s">
        <v>243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H14" sqref="H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244</v>
      </c>
    </row>
    <row r="2" ht="29.45" customHeight="1" spans="1:3">
      <c r="A2" s="17" t="s">
        <v>245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246</v>
      </c>
      <c r="B4" s="25" t="s">
        <v>247</v>
      </c>
      <c r="C4" s="25" t="s">
        <v>248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0.736</v>
      </c>
      <c r="C6" s="28">
        <f>C7+C13+C14</f>
        <v>0.736</v>
      </c>
    </row>
    <row r="7" ht="17.1" customHeight="1" spans="1:3">
      <c r="A7" s="26" t="s">
        <v>249</v>
      </c>
      <c r="B7" s="29">
        <f>SUM(B8:B10)</f>
        <v>0.336</v>
      </c>
      <c r="C7" s="29">
        <f>SUM(C8:C10)</f>
        <v>0.336</v>
      </c>
    </row>
    <row r="8" ht="17.1" customHeight="1" spans="1:3">
      <c r="A8" s="26" t="s">
        <v>250</v>
      </c>
      <c r="B8" s="29">
        <v>0</v>
      </c>
      <c r="C8" s="30">
        <v>0</v>
      </c>
    </row>
    <row r="9" ht="17.1" customHeight="1" spans="1:3">
      <c r="A9" s="26" t="s">
        <v>251</v>
      </c>
      <c r="B9" s="31">
        <v>0.036</v>
      </c>
      <c r="C9" s="32">
        <v>0.036</v>
      </c>
    </row>
    <row r="10" ht="17.1" customHeight="1" spans="1:3">
      <c r="A10" s="26" t="s">
        <v>252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253</v>
      </c>
      <c r="B11" s="34">
        <v>0.3</v>
      </c>
      <c r="C11" s="34">
        <v>0.3</v>
      </c>
    </row>
    <row r="12" ht="17.1" customHeight="1" spans="1:3">
      <c r="A12" s="26" t="s">
        <v>254</v>
      </c>
      <c r="B12" s="29">
        <v>0</v>
      </c>
      <c r="C12" s="29">
        <v>0</v>
      </c>
    </row>
    <row r="13" ht="17.1" customHeight="1" spans="1:3">
      <c r="A13" s="26" t="s">
        <v>255</v>
      </c>
      <c r="B13" s="34">
        <v>0.16</v>
      </c>
      <c r="C13" s="34">
        <v>0.16</v>
      </c>
    </row>
    <row r="14" ht="17.1" customHeight="1" spans="1:3">
      <c r="A14" s="26" t="s">
        <v>256</v>
      </c>
      <c r="B14" s="34">
        <v>0.24</v>
      </c>
      <c r="C14" s="34">
        <v>0.24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257</v>
      </c>
      <c r="Y1" s="11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2022-02-25T01:50:37Z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