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2" activeTab="7"/>
  </bookViews>
  <sheets>
    <sheet name="封面" sheetId="1" r:id="rId1"/>
    <sheet name="表1.部门收支总表" sheetId="13" r:id="rId2"/>
    <sheet name="表2.部门收入总表" sheetId="14" r:id="rId3"/>
    <sheet name="表3.部门支出总表" sheetId="8" r:id="rId4"/>
    <sheet name="表4.财政拨款收支总表" sheetId="2" r:id="rId5"/>
    <sheet name="表5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5" r:id="rId12"/>
  </sheets>
  <definedNames>
    <definedName name="_xlnm._FilterDatabase" localSheetId="3" hidden="1">表3.部门支出总表!$A$5:$X$104</definedName>
    <definedName name="_xlnm._FilterDatabase" localSheetId="5" hidden="1">表5一般公共预算支出表!$A$5:$X$104</definedName>
    <definedName name="_xlnm.Print_Titles" localSheetId="10">表10.政府采购预算表!$1:$9</definedName>
    <definedName name="_xlnm.Print_Titles" localSheetId="5">表5一般公共预算支出表!$1:$5</definedName>
    <definedName name="_xlnm.Print_Titles" localSheetId="3">表3.部门支出总表!$1:$6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<sst xmlns="http://schemas.openxmlformats.org/spreadsheetml/2006/main" count="1570" uniqueCount="347">
  <si>
    <t>2022年部门预算报表</t>
  </si>
  <si>
    <t xml:space="preserve">                 报送单位：鹿寨县鹿寨镇人民政府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</si>
  <si>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</si>
  <si>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</si>
  <si>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</si>
  <si>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</si>
  <si>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</si>
  <si>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</si>
  <si>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</si>
  <si>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</si>
  <si>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</si>
  <si>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</si>
  <si>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</si>
  <si>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</si>
  <si>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</si>
  <si>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</si>
  <si>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</si>
  <si>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</si>
  <si>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</si>
  <si>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</si>
  <si>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</si>
  <si>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</si>
  <si>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</si>
  <si>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</si>
  <si>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</si>
  <si>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</si>
  <si>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</si>
  <si>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</si>
  <si>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</si>
  <si>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</si>
  <si>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</si>
  <si>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</si>
  <si>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</si>
  <si>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</si>
  <si>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</si>
  <si>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</si>
  <si>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</si>
  <si>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</si>
  <si>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</si>
  <si>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</si>
  <si>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</si>
  <si>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</si>
  <si>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</si>
  <si>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</si>
  <si>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</si>
  <si>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</si>
  <si>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</si>
  <si>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</si>
  <si>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</si>
  <si>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</si>
  <si>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</si>
  <si>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</si>
  <si>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</si>
  <si>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</si>
  <si>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</si>
  <si>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</si>
  <si>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</si>
  <si>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</si>
  <si>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</si>
  <si>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</si>
  <si>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</si>
  <si>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</si>
  <si>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</si>
  <si>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</si>
  <si>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</si>
  <si>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</si>
  <si>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</si>
  <si>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</si>
  <si>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</si>
  <si>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</si>
  <si>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</si>
  <si>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</si>
  <si>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</si>
  <si>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</si>
  <si>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</si>
  <si>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</si>
  <si>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</si>
  <si>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</si>
  <si>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</si>
  <si>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</si>
  <si>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</si>
  <si>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</si>
  <si>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</si>
  <si>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</si>
  <si>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</si>
  <si>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</si>
  <si>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</si>
  <si>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</si>
  <si>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</si>
  <si>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</si>
  <si>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</si>
  <si>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</si>
  <si>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</si>
  <si>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</si>
  <si>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</si>
  <si>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</si>
  <si>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</si>
  <si>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</si>
  <si>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</si>
  <si>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</si>
  <si>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</si>
  <si>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</si>
  <si>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</si>
  <si>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</si>
  <si>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</si>
  <si>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</si>
  <si>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</si>
  <si>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</si>
  <si>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</si>
  <si>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</si>
  <si>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</si>
  <si>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</si>
  <si>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</si>
  <si>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</si>
  <si>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</si>
  <si>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</si>
  <si>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</si>
  <si>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</si>
  <si>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</si>
  <si>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</si>
  <si>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</si>
  <si>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</si>
  <si>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</si>
  <si>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</si>
  <si>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</si>
  <si>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</si>
  <si>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510</t>
  </si>
  <si>
    <t>鹿寨镇</t>
  </si>
  <si>
    <t>510001</t>
  </si>
  <si>
    <t>鹿寨县鹿寨镇人民政府</t>
  </si>
  <si>
    <t>201</t>
  </si>
  <si>
    <t>01</t>
  </si>
  <si>
    <t>04</t>
  </si>
  <si>
    <t>人大会议</t>
  </si>
  <si>
    <t>03</t>
  </si>
  <si>
    <t>行政运行</t>
  </si>
  <si>
    <t>02</t>
  </si>
  <si>
    <t>一般行政管理事务</t>
  </si>
  <si>
    <t>11</t>
  </si>
  <si>
    <t>29</t>
  </si>
  <si>
    <t>31</t>
  </si>
  <si>
    <t>38</t>
  </si>
  <si>
    <t>99</t>
  </si>
  <si>
    <t>其他市场监督管理事务</t>
  </si>
  <si>
    <t>204</t>
  </si>
  <si>
    <t>其他公共安全支出</t>
  </si>
  <si>
    <t>208</t>
  </si>
  <si>
    <t>05</t>
  </si>
  <si>
    <t>行政单位离退休</t>
  </si>
  <si>
    <t>机关事业单位基本养老保险缴费支出</t>
  </si>
  <si>
    <t>06</t>
  </si>
  <si>
    <t>机关事业单位职业年金缴费支出</t>
  </si>
  <si>
    <t>其他社会保障和就业支出</t>
  </si>
  <si>
    <t>210</t>
  </si>
  <si>
    <t>行政单位医疗</t>
  </si>
  <si>
    <t>公务员医疗补助</t>
  </si>
  <si>
    <t>212</t>
  </si>
  <si>
    <t>城乡社区环境卫生</t>
  </si>
  <si>
    <t>213</t>
  </si>
  <si>
    <t>07</t>
  </si>
  <si>
    <t>对村民委员会和村党支部的补助</t>
  </si>
  <si>
    <t>221</t>
  </si>
  <si>
    <t>住房公积金</t>
  </si>
  <si>
    <t>510002</t>
  </si>
  <si>
    <t>鹿寨县鹿寨镇财政所</t>
  </si>
  <si>
    <t>50</t>
  </si>
  <si>
    <t>事业运行</t>
  </si>
  <si>
    <t>510003</t>
  </si>
  <si>
    <t>鹿寨县鹿寨镇文化体育和广播电视站</t>
  </si>
  <si>
    <t>207</t>
  </si>
  <si>
    <t>08</t>
  </si>
  <si>
    <t>广播电视事务</t>
  </si>
  <si>
    <t>事业单位离退休</t>
  </si>
  <si>
    <t>事业单位医疗</t>
  </si>
  <si>
    <t>510008</t>
  </si>
  <si>
    <t>鹿寨县鹿寨镇卫生和计划生育服务所</t>
  </si>
  <si>
    <t>17</t>
  </si>
  <si>
    <t>计划生育服务</t>
  </si>
  <si>
    <t>510009</t>
  </si>
  <si>
    <t>鹿寨县鹿寨镇乡村建设综合服务中心</t>
  </si>
  <si>
    <t>其他城乡社区管理事务支出</t>
  </si>
  <si>
    <t>510015</t>
  </si>
  <si>
    <t>鹿寨县鹿寨镇社会保障服务中心</t>
  </si>
  <si>
    <t>社会保险业务管理事务</t>
  </si>
  <si>
    <t>510017</t>
  </si>
  <si>
    <t>鹿寨县鹿寨镇水利站</t>
  </si>
  <si>
    <t>10</t>
  </si>
  <si>
    <t>水土保持</t>
  </si>
  <si>
    <t>510018</t>
  </si>
  <si>
    <t>鹿寨县鹿寨镇退役军人服务站</t>
  </si>
  <si>
    <t>28</t>
  </si>
  <si>
    <t>510019</t>
  </si>
  <si>
    <t>鹿寨县鹿寨镇农业技术推广站</t>
  </si>
  <si>
    <t>510020</t>
  </si>
  <si>
    <t>鹿寨县鹿寨镇农业机械化技术推广与管理站</t>
  </si>
  <si>
    <t>510021</t>
  </si>
  <si>
    <t>鹿寨县鹿寨镇水产畜牧兽医站</t>
  </si>
  <si>
    <t>510022</t>
  </si>
  <si>
    <t>鹿寨镇扶贫开发工作站</t>
  </si>
  <si>
    <t xml:space="preserve">                                </t>
  </si>
  <si>
    <t>公开03表</t>
  </si>
  <si>
    <t>一般公共预算资金支出预算表</t>
  </si>
  <si>
    <t>部门代码</t>
  </si>
  <si>
    <t>部门名称(功能分类科目名称)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</si>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</sst>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  <numFmt numFmtId="177" formatCode="#,##0.00_ ;[Red]\-#,##0.00\ "/>
    <numFmt numFmtId="178" formatCode="#,##0.00;[Red]#,##0.0"/>
    <numFmt numFmtId="179" formatCode="0.00_ "/>
    <numFmt numFmtId="180" formatCode="#,##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6" borderId="1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27" borderId="2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177" fontId="5" fillId="0" borderId="2" xfId="0" applyNumberFormat="1" applyFont="1" applyFill="1" applyBorder="1" applyAlignment="1" applyProtection="1">
      <alignment horizontal="right" vertical="center" wrapText="1"/>
    </xf>
    <xf numFmtId="178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9" fontId="4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49" fontId="8" fillId="0" borderId="8" xfId="0" applyNumberFormat="1" applyFont="1" applyFill="1" applyBorder="1" applyAlignment="1" applyProtection="1">
      <alignment horizontal="left" vertical="center"/>
    </xf>
    <xf numFmtId="9" fontId="8" fillId="0" borderId="8" xfId="0" applyNumberFormat="1" applyFont="1" applyFill="1" applyBorder="1" applyAlignment="1" applyProtection="1">
      <alignment horizontal="left" vertical="center" wrapText="1"/>
    </xf>
    <xf numFmtId="4" fontId="8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180" fontId="8" fillId="0" borderId="5" xfId="0" applyNumberFormat="1" applyFont="1" applyFill="1" applyBorder="1" applyAlignment="1" applyProtection="1">
      <alignment horizontal="right" vertical="center"/>
    </xf>
    <xf numFmtId="180" fontId="8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 applyProtection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78" fontId="4" fillId="0" borderId="2" xfId="0" applyNumberFormat="1" applyFont="1" applyFill="1" applyBorder="1" applyAlignment="1" applyProtection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9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left"/>
    </xf>
    <xf numFmtId="31" fontId="12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4" sqref="A4:N4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8"/>
      <c r="P1" s="87"/>
    </row>
    <row r="2" ht="57" customHeight="1" spans="1:16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39"/>
      <c r="P2" s="87"/>
    </row>
    <row r="3" ht="57" customHeight="1" spans="1:16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39"/>
      <c r="P3" s="87"/>
    </row>
    <row r="4" ht="57" customHeight="1" spans="1:16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39"/>
      <c r="P4" s="87"/>
    </row>
    <row r="5" ht="57" customHeight="1" spans="1:16">
      <c r="A5" s="85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39"/>
      <c r="P5" s="87"/>
    </row>
    <row r="6" ht="57" customHeight="1" spans="1:16">
      <c r="A6" s="85" t="s">
        <v>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39"/>
      <c r="P6" s="87"/>
    </row>
    <row r="7" ht="57" customHeight="1" spans="1:16">
      <c r="A7" s="86" t="s">
        <v>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9"/>
      <c r="P7" s="87"/>
    </row>
    <row r="8" spans="1:16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87"/>
    </row>
    <row r="9" spans="1:16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87"/>
    </row>
    <row r="10" spans="1:16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87"/>
    </row>
    <row r="11" spans="1:16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87"/>
    </row>
    <row r="12" spans="1:16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87"/>
    </row>
    <row r="13" spans="1:16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87"/>
    </row>
    <row r="14" spans="1:16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87"/>
    </row>
    <row r="15" spans="1:16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87"/>
    </row>
    <row r="16" spans="1:16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87"/>
    </row>
    <row r="17" spans="1:16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87"/>
    </row>
    <row r="18" spans="1:16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87"/>
    </row>
    <row r="19" spans="1:1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87"/>
    </row>
    <row r="20" spans="1:16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87"/>
    </row>
    <row r="21" spans="1:1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87"/>
    </row>
    <row r="22" spans="1:16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87"/>
    </row>
    <row r="23" spans="1:16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87"/>
    </row>
    <row r="24" spans="1:16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6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1:16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6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E1" workbookViewId="0">
      <selection activeCell="N28" sqref="N28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6" t="s">
        <v>199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318</v>
      </c>
      <c r="Y1" s="23"/>
    </row>
    <row r="2" ht="19.5" customHeight="1" spans="1:25">
      <c r="A2" s="17" t="s">
        <v>319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3" t="s">
        <v>9</v>
      </c>
      <c r="Y3" s="23"/>
    </row>
    <row r="4" ht="14.25" customHeight="1" spans="1:25">
      <c r="A4" s="18" t="s">
        <v>91</v>
      </c>
      <c r="B4" s="18"/>
      <c r="C4" s="18"/>
      <c r="D4" s="18" t="s">
        <v>92</v>
      </c>
      <c r="E4" s="18" t="s">
        <v>316</v>
      </c>
      <c r="F4" s="18" t="s">
        <v>98</v>
      </c>
      <c r="G4" s="18" t="s">
        <v>204</v>
      </c>
      <c r="H4" s="18"/>
      <c r="I4" s="18"/>
      <c r="J4" s="18"/>
      <c r="K4" s="18"/>
      <c r="L4" s="18" t="s">
        <v>205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206</v>
      </c>
      <c r="X4" s="18"/>
      <c r="Y4" s="18"/>
    </row>
    <row r="5" ht="48.2" customHeight="1" spans="1:25">
      <c r="A5" s="18" t="s">
        <v>95</v>
      </c>
      <c r="B5" s="18" t="s">
        <v>96</v>
      </c>
      <c r="C5" s="18" t="s">
        <v>97</v>
      </c>
      <c r="D5" s="18"/>
      <c r="E5" s="18"/>
      <c r="F5" s="18"/>
      <c r="G5" s="18" t="s">
        <v>108</v>
      </c>
      <c r="H5" s="18" t="s">
        <v>207</v>
      </c>
      <c r="I5" s="18" t="s">
        <v>208</v>
      </c>
      <c r="J5" s="18" t="s">
        <v>209</v>
      </c>
      <c r="K5" s="18" t="s">
        <v>215</v>
      </c>
      <c r="L5" s="18" t="s">
        <v>108</v>
      </c>
      <c r="M5" s="18" t="s">
        <v>207</v>
      </c>
      <c r="N5" s="18" t="s">
        <v>208</v>
      </c>
      <c r="O5" s="18" t="s">
        <v>209</v>
      </c>
      <c r="P5" s="18" t="s">
        <v>210</v>
      </c>
      <c r="Q5" s="18" t="s">
        <v>211</v>
      </c>
      <c r="R5" s="18" t="s">
        <v>212</v>
      </c>
      <c r="S5" s="18" t="s">
        <v>213</v>
      </c>
      <c r="T5" s="18" t="s">
        <v>214</v>
      </c>
      <c r="U5" s="18" t="s">
        <v>215</v>
      </c>
      <c r="V5" s="18" t="s">
        <v>216</v>
      </c>
      <c r="W5" s="18" t="s">
        <v>108</v>
      </c>
      <c r="X5" s="18" t="s">
        <v>204</v>
      </c>
      <c r="Y5" s="18" t="s">
        <v>217</v>
      </c>
    </row>
    <row r="6" ht="14.25" customHeight="1" spans="1:25">
      <c r="A6" s="18" t="s">
        <v>218</v>
      </c>
      <c r="B6" s="18" t="s">
        <v>218</v>
      </c>
      <c r="C6" s="18" t="s">
        <v>218</v>
      </c>
      <c r="D6" s="18" t="s">
        <v>124</v>
      </c>
      <c r="E6" s="18" t="s">
        <v>124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9" customHeight="1" spans="1:7">
      <c r="A12" s="22" t="s">
        <v>320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O1" workbookViewId="0">
      <selection activeCell="O22" sqref="O22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5" width="7.875" style="12" customWidth="1"/>
    <col min="6" max="6" width="6.25" style="12" customWidth="1"/>
    <col min="7" max="7" width="7.12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321</v>
      </c>
      <c r="AI1" s="11"/>
    </row>
    <row r="2" ht="23.45" customHeight="1" spans="1:35">
      <c r="A2" s="3" t="s">
        <v>322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9</v>
      </c>
      <c r="AI3" s="11"/>
    </row>
    <row r="4" ht="14.25" customHeight="1" spans="1:35">
      <c r="A4" s="4" t="s">
        <v>91</v>
      </c>
      <c r="B4" s="4"/>
      <c r="C4" s="4"/>
      <c r="D4" s="4" t="s">
        <v>92</v>
      </c>
      <c r="E4" s="4" t="s">
        <v>316</v>
      </c>
      <c r="F4" s="4" t="s">
        <v>323</v>
      </c>
      <c r="G4" s="4" t="s">
        <v>324</v>
      </c>
      <c r="H4" s="4" t="s">
        <v>325</v>
      </c>
      <c r="I4" s="4" t="s">
        <v>326</v>
      </c>
      <c r="J4" s="4" t="s">
        <v>327</v>
      </c>
      <c r="K4" s="4" t="s">
        <v>328</v>
      </c>
      <c r="L4" s="4" t="s">
        <v>329</v>
      </c>
      <c r="M4" s="4"/>
      <c r="N4" s="4"/>
      <c r="O4" s="4"/>
      <c r="P4" s="4"/>
      <c r="Q4" s="4"/>
      <c r="R4" s="4"/>
      <c r="S4" s="4"/>
      <c r="T4" s="4"/>
      <c r="U4" s="4" t="s">
        <v>330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331</v>
      </c>
    </row>
    <row r="5" ht="29.45" customHeight="1" spans="1:35">
      <c r="A5" s="4" t="s">
        <v>95</v>
      </c>
      <c r="B5" s="4" t="s">
        <v>96</v>
      </c>
      <c r="C5" s="4" t="s">
        <v>97</v>
      </c>
      <c r="D5" s="4"/>
      <c r="E5" s="4"/>
      <c r="F5" s="4"/>
      <c r="G5" s="4"/>
      <c r="H5" s="4"/>
      <c r="I5" s="4"/>
      <c r="J5" s="4"/>
      <c r="K5" s="4"/>
      <c r="L5" s="4" t="s">
        <v>98</v>
      </c>
      <c r="M5" s="4" t="s">
        <v>99</v>
      </c>
      <c r="N5" s="4"/>
      <c r="O5" s="4"/>
      <c r="P5" s="4" t="s">
        <v>100</v>
      </c>
      <c r="Q5" s="4" t="s">
        <v>101</v>
      </c>
      <c r="R5" s="4" t="s">
        <v>102</v>
      </c>
      <c r="S5" s="4" t="s">
        <v>103</v>
      </c>
      <c r="T5" s="4" t="s">
        <v>332</v>
      </c>
      <c r="U5" s="4" t="s">
        <v>105</v>
      </c>
      <c r="V5" s="4" t="s">
        <v>333</v>
      </c>
      <c r="W5" s="4"/>
      <c r="X5" s="4"/>
      <c r="Y5" s="4"/>
      <c r="Z5" s="4"/>
      <c r="AA5" s="4"/>
      <c r="AB5" s="4"/>
      <c r="AC5" s="4"/>
      <c r="AD5" s="4"/>
      <c r="AE5" s="4" t="s">
        <v>334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105</v>
      </c>
      <c r="N6" s="4" t="s">
        <v>335</v>
      </c>
      <c r="O6" s="4" t="s">
        <v>107</v>
      </c>
      <c r="P6" s="4"/>
      <c r="Q6" s="4"/>
      <c r="R6" s="4"/>
      <c r="S6" s="4"/>
      <c r="T6" s="4"/>
      <c r="U6" s="4"/>
      <c r="V6" s="4" t="s">
        <v>108</v>
      </c>
      <c r="W6" s="4" t="s">
        <v>336</v>
      </c>
      <c r="X6" s="4"/>
      <c r="Y6" s="4"/>
      <c r="Z6" s="4"/>
      <c r="AA6" s="4" t="s">
        <v>337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108</v>
      </c>
      <c r="X8" s="4" t="s">
        <v>338</v>
      </c>
      <c r="Y8" s="4" t="s">
        <v>339</v>
      </c>
      <c r="Z8" s="4" t="s">
        <v>340</v>
      </c>
      <c r="AA8" s="4" t="s">
        <v>108</v>
      </c>
      <c r="AB8" s="4" t="s">
        <v>338</v>
      </c>
      <c r="AC8" s="4" t="s">
        <v>339</v>
      </c>
      <c r="AD8" s="4" t="s">
        <v>340</v>
      </c>
      <c r="AE8" s="4" t="s">
        <v>108</v>
      </c>
      <c r="AF8" s="4" t="s">
        <v>338</v>
      </c>
      <c r="AG8" s="4" t="s">
        <v>339</v>
      </c>
      <c r="AH8" s="4" t="s">
        <v>340</v>
      </c>
      <c r="AI8" s="4"/>
    </row>
    <row r="9" ht="14.25" customHeight="1" spans="1:35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 t="s">
        <v>124</v>
      </c>
      <c r="I9" s="4" t="s">
        <v>124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8"/>
      <c r="B10" s="8"/>
      <c r="C10" s="8"/>
      <c r="D10" s="8"/>
      <c r="E10" s="8"/>
      <c r="F10" s="8"/>
      <c r="G10" s="8"/>
      <c r="H10" s="8"/>
      <c r="I10" s="8"/>
      <c r="J10" s="14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0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ht="14.25" customHeight="1"/>
    <row r="19" ht="14.25" customHeight="1" spans="2:9">
      <c r="B19" s="13" t="s">
        <v>341</v>
      </c>
      <c r="C19" s="13"/>
      <c r="D19" s="13"/>
      <c r="E19" s="13"/>
      <c r="F19" s="13"/>
      <c r="G19" s="13"/>
      <c r="H19" s="13"/>
      <c r="I19" s="13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B23" sqref="B23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342</v>
      </c>
      <c r="K1" s="11"/>
    </row>
    <row r="2" s="1" customFormat="1" ht="26.45" customHeight="1" spans="1:11">
      <c r="A2" s="3" t="s">
        <v>343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344</v>
      </c>
      <c r="K3" s="11"/>
    </row>
    <row r="4" s="1" customFormat="1" ht="14.25" customHeight="1" spans="1:11">
      <c r="A4" s="4" t="s">
        <v>202</v>
      </c>
      <c r="B4" s="4" t="s">
        <v>345</v>
      </c>
      <c r="C4" s="4" t="s">
        <v>329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98</v>
      </c>
      <c r="D5" s="4" t="s">
        <v>99</v>
      </c>
      <c r="E5" s="4"/>
      <c r="F5" s="4"/>
      <c r="G5" s="4" t="s">
        <v>100</v>
      </c>
      <c r="H5" s="4" t="s">
        <v>101</v>
      </c>
      <c r="I5" s="4" t="s">
        <v>102</v>
      </c>
      <c r="J5" s="4" t="s">
        <v>103</v>
      </c>
      <c r="K5" s="4" t="s">
        <v>332</v>
      </c>
    </row>
    <row r="6" s="1" customFormat="1" ht="72.4" customHeight="1" spans="1:11">
      <c r="A6" s="4"/>
      <c r="B6" s="4"/>
      <c r="C6" s="4"/>
      <c r="D6" s="4" t="s">
        <v>105</v>
      </c>
      <c r="E6" s="4" t="s">
        <v>106</v>
      </c>
      <c r="F6" s="4" t="s">
        <v>107</v>
      </c>
      <c r="G6" s="4"/>
      <c r="H6" s="4"/>
      <c r="I6" s="4"/>
      <c r="J6" s="4"/>
      <c r="K6" s="4"/>
    </row>
    <row r="7" s="1" customFormat="1" ht="14.25" customHeight="1" spans="1:11">
      <c r="A7" s="4" t="s">
        <v>124</v>
      </c>
      <c r="B7" s="4" t="s">
        <v>124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125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346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C34" workbookViewId="0">
      <selection activeCell="J55" sqref="J54:J55"/>
    </sheetView>
  </sheetViews>
  <sheetFormatPr defaultColWidth="10" defaultRowHeight="13.5" outlineLevelCol="5"/>
  <cols>
    <col min="1" max="1" width="33.875" customWidth="1"/>
    <col min="2" max="2" width="19.375" customWidth="1"/>
    <col min="3" max="3" width="30.875" customWidth="1"/>
    <col min="4" max="4" width="19" customWidth="1"/>
    <col min="5" max="5" width="28" customWidth="1"/>
    <col min="6" max="6" width="22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7</v>
      </c>
    </row>
    <row r="2" ht="18" customHeight="1" spans="1:6">
      <c r="A2" s="73" t="s">
        <v>8</v>
      </c>
      <c r="B2" s="74"/>
      <c r="C2" s="74"/>
      <c r="D2" s="74"/>
      <c r="E2" s="74"/>
      <c r="F2" s="73"/>
    </row>
    <row r="3" ht="17.1" customHeight="1" spans="1:6">
      <c r="A3" s="16"/>
      <c r="B3" s="16"/>
      <c r="C3" s="16"/>
      <c r="D3" s="16"/>
      <c r="E3" s="16"/>
      <c r="F3" s="23" t="s">
        <v>9</v>
      </c>
    </row>
    <row r="4" ht="17.1" customHeight="1" spans="1:6">
      <c r="A4" s="24" t="s">
        <v>10</v>
      </c>
      <c r="B4" s="24"/>
      <c r="C4" s="24" t="s">
        <v>11</v>
      </c>
      <c r="D4" s="24"/>
      <c r="E4" s="24"/>
      <c r="F4" s="24"/>
    </row>
    <row r="5" ht="17.1" customHeight="1" spans="1:6">
      <c r="A5" s="24" t="s">
        <v>12</v>
      </c>
      <c r="B5" s="75" t="s">
        <v>13</v>
      </c>
      <c r="C5" s="24" t="s">
        <v>14</v>
      </c>
      <c r="D5" s="24" t="s">
        <v>13</v>
      </c>
      <c r="E5" s="24" t="s">
        <v>14</v>
      </c>
      <c r="F5" s="24" t="s">
        <v>13</v>
      </c>
    </row>
    <row r="6" ht="17.1" customHeight="1" spans="1:6">
      <c r="A6" s="76" t="s">
        <v>15</v>
      </c>
      <c r="B6" s="77">
        <v>4124.605052</v>
      </c>
      <c r="C6" s="78" t="s">
        <v>16</v>
      </c>
      <c r="D6" s="31">
        <v>1526.670457</v>
      </c>
      <c r="E6" s="79" t="s">
        <v>17</v>
      </c>
      <c r="F6" s="30">
        <f>SUM(F7:F10)</f>
        <v>3247.565484</v>
      </c>
    </row>
    <row r="7" ht="17.1" customHeight="1" spans="1:6">
      <c r="A7" s="76" t="s">
        <v>18</v>
      </c>
      <c r="B7" s="77">
        <v>4124.605052</v>
      </c>
      <c r="C7" s="78" t="s">
        <v>19</v>
      </c>
      <c r="D7" s="80"/>
      <c r="E7" s="79" t="s">
        <v>20</v>
      </c>
      <c r="F7" s="30">
        <v>2338.846447</v>
      </c>
    </row>
    <row r="8" ht="17.1" customHeight="1" spans="1:6">
      <c r="A8" s="25" t="s">
        <v>21</v>
      </c>
      <c r="B8" s="81">
        <f>SUM(B9:B14)</f>
        <v>0</v>
      </c>
      <c r="C8" s="25" t="s">
        <v>22</v>
      </c>
      <c r="D8" s="80"/>
      <c r="E8" s="79" t="s">
        <v>23</v>
      </c>
      <c r="F8" s="30">
        <v>379.148957</v>
      </c>
    </row>
    <row r="9" ht="17.1" customHeight="1" spans="1:6">
      <c r="A9" s="25" t="s">
        <v>24</v>
      </c>
      <c r="B9" s="80"/>
      <c r="C9" s="25" t="s">
        <v>25</v>
      </c>
      <c r="D9" s="31">
        <v>0.5</v>
      </c>
      <c r="E9" s="79" t="s">
        <v>26</v>
      </c>
      <c r="F9" s="30">
        <v>529.57008</v>
      </c>
    </row>
    <row r="10" ht="17.1" customHeight="1" spans="1:6">
      <c r="A10" s="25" t="s">
        <v>27</v>
      </c>
      <c r="B10" s="80"/>
      <c r="C10" s="25" t="s">
        <v>28</v>
      </c>
      <c r="D10" s="80"/>
      <c r="E10" s="79" t="s">
        <v>29</v>
      </c>
      <c r="F10" s="30"/>
    </row>
    <row r="11" ht="17.1" customHeight="1" spans="1:6">
      <c r="A11" s="25" t="s">
        <v>30</v>
      </c>
      <c r="B11" s="80"/>
      <c r="C11" s="25" t="s">
        <v>31</v>
      </c>
      <c r="D11" s="80"/>
      <c r="E11" s="79" t="s">
        <v>32</v>
      </c>
      <c r="F11" s="30">
        <f>SUM(F12:F21)</f>
        <v>877.0464</v>
      </c>
    </row>
    <row r="12" ht="17.1" customHeight="1" spans="1:6">
      <c r="A12" s="25" t="s">
        <v>33</v>
      </c>
      <c r="B12" s="80"/>
      <c r="C12" s="25" t="s">
        <v>34</v>
      </c>
      <c r="D12" s="31">
        <v>36.33614</v>
      </c>
      <c r="E12" s="79" t="s">
        <v>20</v>
      </c>
      <c r="F12" s="30">
        <v>46.83</v>
      </c>
    </row>
    <row r="13" ht="17.1" customHeight="1" spans="1:6">
      <c r="A13" s="25" t="s">
        <v>35</v>
      </c>
      <c r="B13" s="80"/>
      <c r="C13" s="25" t="s">
        <v>36</v>
      </c>
      <c r="D13" s="31">
        <v>623.030674</v>
      </c>
      <c r="E13" s="79" t="s">
        <v>23</v>
      </c>
      <c r="F13" s="30">
        <v>304.0064</v>
      </c>
    </row>
    <row r="14" ht="17.1" customHeight="1" spans="1:6">
      <c r="A14" s="25" t="s">
        <v>37</v>
      </c>
      <c r="B14" s="80"/>
      <c r="C14" s="25" t="s">
        <v>38</v>
      </c>
      <c r="D14" s="31">
        <v>455.165809</v>
      </c>
      <c r="E14" s="79" t="s">
        <v>26</v>
      </c>
      <c r="F14" s="30">
        <v>526.21</v>
      </c>
    </row>
    <row r="15" ht="17.1" customHeight="1" spans="1:6">
      <c r="A15" s="25" t="s">
        <v>39</v>
      </c>
      <c r="B15" s="80"/>
      <c r="C15" s="25" t="s">
        <v>40</v>
      </c>
      <c r="D15" s="80"/>
      <c r="E15" s="79" t="s">
        <v>41</v>
      </c>
      <c r="F15" s="30"/>
    </row>
    <row r="16" ht="17.1" customHeight="1" spans="1:6">
      <c r="A16" s="25" t="s">
        <v>42</v>
      </c>
      <c r="B16" s="80"/>
      <c r="C16" s="25" t="s">
        <v>43</v>
      </c>
      <c r="D16" s="31">
        <v>449.450749</v>
      </c>
      <c r="E16" s="79" t="s">
        <v>44</v>
      </c>
      <c r="F16" s="30"/>
    </row>
    <row r="17" ht="17.1" customHeight="1" spans="1:6">
      <c r="A17" s="25" t="s">
        <v>45</v>
      </c>
      <c r="B17" s="80">
        <f>SUM(B18:B19)</f>
        <v>0</v>
      </c>
      <c r="C17" s="25" t="s">
        <v>46</v>
      </c>
      <c r="D17" s="31">
        <v>850.282288</v>
      </c>
      <c r="E17" s="79" t="s">
        <v>47</v>
      </c>
      <c r="F17" s="80"/>
    </row>
    <row r="18" ht="17.1" customHeight="1" spans="1:6">
      <c r="A18" s="25" t="s">
        <v>48</v>
      </c>
      <c r="B18" s="80"/>
      <c r="C18" s="25" t="s">
        <v>49</v>
      </c>
      <c r="D18" s="80"/>
      <c r="E18" s="79" t="s">
        <v>50</v>
      </c>
      <c r="F18" s="80"/>
    </row>
    <row r="19" ht="17.1" customHeight="1" spans="1:6">
      <c r="A19" s="25" t="s">
        <v>51</v>
      </c>
      <c r="B19" s="80"/>
      <c r="C19" s="25" t="s">
        <v>52</v>
      </c>
      <c r="D19" s="80"/>
      <c r="E19" s="79" t="s">
        <v>53</v>
      </c>
      <c r="F19" s="80"/>
    </row>
    <row r="20" ht="17.1" customHeight="1" spans="1:6">
      <c r="A20" s="25" t="s">
        <v>54</v>
      </c>
      <c r="B20" s="80">
        <f>SUM(B21:B23)</f>
        <v>0</v>
      </c>
      <c r="C20" s="25" t="s">
        <v>55</v>
      </c>
      <c r="D20" s="80"/>
      <c r="E20" s="79" t="s">
        <v>56</v>
      </c>
      <c r="F20" s="80"/>
    </row>
    <row r="21" ht="17.1" customHeight="1" spans="1:6">
      <c r="A21" s="25" t="s">
        <v>57</v>
      </c>
      <c r="B21" s="80"/>
      <c r="C21" s="25" t="s">
        <v>58</v>
      </c>
      <c r="D21" s="80"/>
      <c r="E21" s="79" t="s">
        <v>59</v>
      </c>
      <c r="F21" s="80"/>
    </row>
    <row r="22" ht="17.1" customHeight="1" spans="1:6">
      <c r="A22" s="25" t="s">
        <v>60</v>
      </c>
      <c r="B22" s="80"/>
      <c r="C22" s="25" t="s">
        <v>61</v>
      </c>
      <c r="D22" s="80"/>
      <c r="E22" s="79"/>
      <c r="F22" s="80"/>
    </row>
    <row r="23" ht="17.1" customHeight="1" spans="1:6">
      <c r="A23" s="25" t="s">
        <v>62</v>
      </c>
      <c r="B23" s="80"/>
      <c r="C23" s="25" t="s">
        <v>63</v>
      </c>
      <c r="D23" s="80"/>
      <c r="E23" s="79"/>
      <c r="F23" s="80"/>
    </row>
    <row r="24" ht="17.1" customHeight="1" spans="1:6">
      <c r="A24" s="25"/>
      <c r="B24" s="80"/>
      <c r="C24" s="25" t="s">
        <v>64</v>
      </c>
      <c r="D24" s="31">
        <v>183.168935</v>
      </c>
      <c r="E24" s="79"/>
      <c r="F24" s="80"/>
    </row>
    <row r="25" ht="17.1" customHeight="1" spans="1:6">
      <c r="A25" s="25"/>
      <c r="B25" s="80"/>
      <c r="C25" s="25" t="s">
        <v>65</v>
      </c>
      <c r="D25" s="80"/>
      <c r="E25" s="79"/>
      <c r="F25" s="80"/>
    </row>
    <row r="26" ht="17.1" customHeight="1" spans="1:6">
      <c r="A26" s="25"/>
      <c r="B26" s="82"/>
      <c r="C26" s="25" t="s">
        <v>66</v>
      </c>
      <c r="D26" s="80"/>
      <c r="E26" s="25"/>
      <c r="F26" s="82"/>
    </row>
    <row r="27" ht="17.1" customHeight="1" spans="1:6">
      <c r="A27" s="25"/>
      <c r="B27" s="80"/>
      <c r="C27" s="25" t="s">
        <v>67</v>
      </c>
      <c r="D27" s="80"/>
      <c r="E27" s="79"/>
      <c r="F27" s="80"/>
    </row>
    <row r="28" ht="17.1" customHeight="1" spans="1:6">
      <c r="A28" s="25"/>
      <c r="B28" s="80"/>
      <c r="C28" s="25" t="s">
        <v>68</v>
      </c>
      <c r="D28" s="80"/>
      <c r="E28" s="79"/>
      <c r="F28" s="80"/>
    </row>
    <row r="29" ht="17.1" customHeight="1" spans="1:6">
      <c r="A29" s="25"/>
      <c r="B29" s="80"/>
      <c r="C29" s="25" t="s">
        <v>69</v>
      </c>
      <c r="D29" s="80"/>
      <c r="E29" s="79"/>
      <c r="F29" s="80"/>
    </row>
    <row r="30" ht="17.1" customHeight="1" spans="1:6">
      <c r="A30" s="25"/>
      <c r="B30" s="80"/>
      <c r="C30" s="25" t="s">
        <v>70</v>
      </c>
      <c r="D30" s="80"/>
      <c r="E30" s="79"/>
      <c r="F30" s="80"/>
    </row>
    <row r="31" ht="17.1" customHeight="1" spans="1:6">
      <c r="A31" s="25"/>
      <c r="B31" s="80"/>
      <c r="C31" s="25" t="s">
        <v>71</v>
      </c>
      <c r="D31" s="80"/>
      <c r="E31" s="79"/>
      <c r="F31" s="80"/>
    </row>
    <row r="32" ht="17.1" customHeight="1" spans="1:6">
      <c r="A32" s="25"/>
      <c r="B32" s="80"/>
      <c r="C32" s="25" t="s">
        <v>72</v>
      </c>
      <c r="D32" s="80"/>
      <c r="E32" s="79"/>
      <c r="F32" s="80"/>
    </row>
    <row r="33" ht="17.1" customHeight="1" spans="1:6">
      <c r="A33" s="25"/>
      <c r="B33" s="80"/>
      <c r="C33" s="25" t="s">
        <v>73</v>
      </c>
      <c r="D33" s="80"/>
      <c r="E33" s="79"/>
      <c r="F33" s="80"/>
    </row>
    <row r="34" ht="17.1" customHeight="1" spans="1:6">
      <c r="A34" s="83" t="s">
        <v>74</v>
      </c>
      <c r="B34" s="80">
        <f>SUM(B6+B15+B16+B17+B20)</f>
        <v>4124.605052</v>
      </c>
      <c r="C34" s="83" t="s">
        <v>75</v>
      </c>
      <c r="D34" s="80">
        <f>SUM(D6:D33)</f>
        <v>4124.605052</v>
      </c>
      <c r="E34" s="83" t="s">
        <v>75</v>
      </c>
      <c r="F34" s="80">
        <f>F6+F11</f>
        <v>4124.611884</v>
      </c>
    </row>
    <row r="35" ht="17.1" customHeight="1" spans="1:6">
      <c r="A35" s="25" t="s">
        <v>76</v>
      </c>
      <c r="B35" s="80">
        <f>SUM(B36:B40)</f>
        <v>0</v>
      </c>
      <c r="C35" s="25" t="s">
        <v>77</v>
      </c>
      <c r="D35" s="80"/>
      <c r="E35" s="79" t="s">
        <v>78</v>
      </c>
      <c r="F35" s="80">
        <f>SUM(F36:F37)</f>
        <v>0</v>
      </c>
    </row>
    <row r="36" ht="17.1" customHeight="1" spans="1:6">
      <c r="A36" s="25" t="s">
        <v>79</v>
      </c>
      <c r="B36" s="80"/>
      <c r="C36" s="25"/>
      <c r="D36" s="80"/>
      <c r="E36" s="79" t="s">
        <v>80</v>
      </c>
      <c r="F36" s="80"/>
    </row>
    <row r="37" ht="17.1" customHeight="1" spans="1:6">
      <c r="A37" s="25" t="s">
        <v>81</v>
      </c>
      <c r="B37" s="80"/>
      <c r="C37" s="25"/>
      <c r="D37" s="80"/>
      <c r="E37" s="79" t="s">
        <v>82</v>
      </c>
      <c r="F37" s="80"/>
    </row>
    <row r="38" ht="17.1" customHeight="1" spans="1:6">
      <c r="A38" s="25" t="s">
        <v>83</v>
      </c>
      <c r="B38" s="80"/>
      <c r="C38" s="25"/>
      <c r="D38" s="80"/>
      <c r="E38" s="79" t="s">
        <v>84</v>
      </c>
      <c r="F38" s="80"/>
    </row>
    <row r="39" ht="27.2" customHeight="1" spans="1:6">
      <c r="A39" s="25" t="s">
        <v>85</v>
      </c>
      <c r="B39" s="80"/>
      <c r="C39" s="25"/>
      <c r="D39" s="80"/>
      <c r="E39" s="79"/>
      <c r="F39" s="80"/>
    </row>
    <row r="40" ht="27.2" customHeight="1" spans="1:6">
      <c r="A40" s="25" t="s">
        <v>86</v>
      </c>
      <c r="B40" s="80"/>
      <c r="C40" s="25"/>
      <c r="D40" s="80"/>
      <c r="E40" s="79"/>
      <c r="F40" s="80"/>
    </row>
    <row r="41" ht="17.1" customHeight="1" spans="1:6">
      <c r="A41" s="83" t="s">
        <v>87</v>
      </c>
      <c r="B41" s="80">
        <f t="shared" ref="B41:F41" si="0">B34+B35</f>
        <v>4124.605052</v>
      </c>
      <c r="C41" s="83" t="s">
        <v>88</v>
      </c>
      <c r="D41" s="80">
        <f t="shared" si="0"/>
        <v>4124.605052</v>
      </c>
      <c r="E41" s="83" t="s">
        <v>88</v>
      </c>
      <c r="F41" s="80">
        <f t="shared" si="0"/>
        <v>4124.611884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6"/>
  <sheetViews>
    <sheetView workbookViewId="0">
      <selection activeCell="A10" sqref="A10:F106"/>
    </sheetView>
  </sheetViews>
  <sheetFormatPr defaultColWidth="10" defaultRowHeight="13.5"/>
  <cols>
    <col min="1" max="1" width="3" customWidth="1"/>
    <col min="2" max="2" width="2.25" customWidth="1"/>
    <col min="3" max="3" width="2.125" customWidth="1"/>
    <col min="4" max="4" width="6" customWidth="1"/>
    <col min="5" max="5" width="27" customWidth="1"/>
    <col min="6" max="8" width="8.25" customWidth="1"/>
    <col min="9" max="30" width="4.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89</v>
      </c>
      <c r="AD1" s="70"/>
    </row>
    <row r="2" ht="26.45" customHeight="1" spans="4:30">
      <c r="D2" s="17" t="s">
        <v>90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71" t="s">
        <v>9</v>
      </c>
      <c r="AD3" s="72"/>
    </row>
    <row r="4" ht="14.25" customHeight="1" spans="1:30">
      <c r="A4" s="18" t="s">
        <v>91</v>
      </c>
      <c r="B4" s="18"/>
      <c r="C4" s="18"/>
      <c r="D4" s="18" t="s">
        <v>92</v>
      </c>
      <c r="E4" s="18" t="s">
        <v>93</v>
      </c>
      <c r="F4" s="18" t="s">
        <v>94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95</v>
      </c>
      <c r="B5" s="18" t="s">
        <v>96</v>
      </c>
      <c r="C5" s="18" t="s">
        <v>97</v>
      </c>
      <c r="D5" s="18"/>
      <c r="E5" s="18"/>
      <c r="F5" s="18" t="s">
        <v>98</v>
      </c>
      <c r="G5" s="18" t="s">
        <v>99</v>
      </c>
      <c r="H5" s="18"/>
      <c r="I5" s="18"/>
      <c r="J5" s="18"/>
      <c r="K5" s="18"/>
      <c r="L5" s="18"/>
      <c r="M5" s="18"/>
      <c r="N5" s="18"/>
      <c r="O5" s="18"/>
      <c r="P5" s="18" t="s">
        <v>100</v>
      </c>
      <c r="Q5" s="18" t="s">
        <v>101</v>
      </c>
      <c r="R5" s="18" t="s">
        <v>102</v>
      </c>
      <c r="S5" s="18"/>
      <c r="T5" s="18"/>
      <c r="U5" s="18" t="s">
        <v>103</v>
      </c>
      <c r="V5" s="18"/>
      <c r="W5" s="18"/>
      <c r="X5" s="18"/>
      <c r="Y5" s="18" t="s">
        <v>104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105</v>
      </c>
      <c r="H6" s="18" t="s">
        <v>106</v>
      </c>
      <c r="I6" s="18" t="s">
        <v>107</v>
      </c>
      <c r="J6" s="18"/>
      <c r="K6" s="18"/>
      <c r="L6" s="18"/>
      <c r="M6" s="18"/>
      <c r="N6" s="18"/>
      <c r="O6" s="18"/>
      <c r="P6" s="18"/>
      <c r="Q6" s="18"/>
      <c r="R6" s="18" t="s">
        <v>108</v>
      </c>
      <c r="S6" s="18" t="s">
        <v>109</v>
      </c>
      <c r="T6" s="18" t="s">
        <v>110</v>
      </c>
      <c r="U6" s="18" t="s">
        <v>108</v>
      </c>
      <c r="V6" s="18" t="s">
        <v>111</v>
      </c>
      <c r="W6" s="18" t="s">
        <v>112</v>
      </c>
      <c r="X6" s="18" t="s">
        <v>110</v>
      </c>
      <c r="Y6" s="18" t="s">
        <v>108</v>
      </c>
      <c r="Z6" s="18" t="s">
        <v>113</v>
      </c>
      <c r="AA6" s="18" t="s">
        <v>114</v>
      </c>
      <c r="AB6" s="18" t="s">
        <v>115</v>
      </c>
      <c r="AC6" s="18" t="s">
        <v>116</v>
      </c>
      <c r="AD6" s="18" t="s">
        <v>117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108</v>
      </c>
      <c r="J7" s="18" t="s">
        <v>118</v>
      </c>
      <c r="K7" s="18" t="s">
        <v>119</v>
      </c>
      <c r="L7" s="18" t="s">
        <v>120</v>
      </c>
      <c r="M7" s="18" t="s">
        <v>121</v>
      </c>
      <c r="N7" s="18" t="s">
        <v>122</v>
      </c>
      <c r="O7" s="18" t="s">
        <v>123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25" customHeight="1" spans="1:30">
      <c r="A8" s="18" t="s">
        <v>124</v>
      </c>
      <c r="B8" s="18" t="s">
        <v>124</v>
      </c>
      <c r="C8" s="18" t="s">
        <v>124</v>
      </c>
      <c r="D8" s="18" t="s">
        <v>124</v>
      </c>
      <c r="E8" s="18" t="s">
        <v>124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25" customHeight="1" spans="1:30">
      <c r="A9" s="65"/>
      <c r="B9" s="65"/>
      <c r="C9" s="65"/>
      <c r="D9" s="65"/>
      <c r="E9" s="66" t="s">
        <v>125</v>
      </c>
      <c r="F9" s="67">
        <v>4124.61</v>
      </c>
      <c r="G9" s="67">
        <v>4124.61</v>
      </c>
      <c r="H9" s="67">
        <v>4124.61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</row>
    <row r="10" ht="18" customHeight="1" spans="1:30">
      <c r="A10" s="54"/>
      <c r="B10" s="54"/>
      <c r="C10" s="54"/>
      <c r="D10" s="55" t="s">
        <v>126</v>
      </c>
      <c r="E10" s="55" t="s">
        <v>127</v>
      </c>
      <c r="F10" s="53">
        <v>4124.605052</v>
      </c>
      <c r="G10" s="53">
        <v>4124.605052</v>
      </c>
      <c r="H10" s="53">
        <v>4124.605052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</row>
    <row r="11" ht="18" customHeight="1" spans="1:30">
      <c r="A11" s="54"/>
      <c r="B11" s="54"/>
      <c r="C11" s="54"/>
      <c r="D11" s="55" t="s">
        <v>128</v>
      </c>
      <c r="E11" s="55" t="s">
        <v>129</v>
      </c>
      <c r="F11" s="53">
        <v>2442.699448</v>
      </c>
      <c r="G11" s="53">
        <v>2442.699448</v>
      </c>
      <c r="H11" s="53">
        <v>2442.699448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</row>
    <row r="12" ht="18" customHeight="1" spans="1:30">
      <c r="A12" s="54" t="s">
        <v>130</v>
      </c>
      <c r="B12" s="54" t="s">
        <v>131</v>
      </c>
      <c r="C12" s="54" t="s">
        <v>132</v>
      </c>
      <c r="D12" s="55"/>
      <c r="E12" s="55" t="s">
        <v>133</v>
      </c>
      <c r="F12" s="53">
        <v>4.96</v>
      </c>
      <c r="G12" s="53">
        <v>4.96</v>
      </c>
      <c r="H12" s="53">
        <v>4.96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</row>
    <row r="13" ht="18" customHeight="1" spans="1:30">
      <c r="A13" s="54" t="s">
        <v>130</v>
      </c>
      <c r="B13" s="54" t="s">
        <v>134</v>
      </c>
      <c r="C13" s="54" t="s">
        <v>131</v>
      </c>
      <c r="D13" s="55"/>
      <c r="E13" s="55" t="s">
        <v>135</v>
      </c>
      <c r="F13" s="53">
        <v>1247.468848</v>
      </c>
      <c r="G13" s="53">
        <v>1247.468848</v>
      </c>
      <c r="H13" s="53">
        <v>1247.468848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</row>
    <row r="14" ht="18" customHeight="1" spans="1:30">
      <c r="A14" s="54" t="s">
        <v>130</v>
      </c>
      <c r="B14" s="54" t="s">
        <v>134</v>
      </c>
      <c r="C14" s="54" t="s">
        <v>136</v>
      </c>
      <c r="D14" s="55"/>
      <c r="E14" s="55" t="s">
        <v>137</v>
      </c>
      <c r="F14" s="53">
        <v>43.446156</v>
      </c>
      <c r="G14" s="53">
        <v>43.446156</v>
      </c>
      <c r="H14" s="53">
        <v>43.446156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</row>
    <row r="15" ht="18" customHeight="1" spans="1:30">
      <c r="A15" s="54" t="s">
        <v>130</v>
      </c>
      <c r="B15" s="54" t="s">
        <v>138</v>
      </c>
      <c r="C15" s="54" t="s">
        <v>136</v>
      </c>
      <c r="D15" s="55"/>
      <c r="E15" s="55" t="s">
        <v>137</v>
      </c>
      <c r="F15" s="53">
        <v>2.2</v>
      </c>
      <c r="G15" s="53">
        <v>2.2</v>
      </c>
      <c r="H15" s="53">
        <v>2.2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</row>
    <row r="16" ht="18" customHeight="1" spans="1:30">
      <c r="A16" s="54" t="s">
        <v>130</v>
      </c>
      <c r="B16" s="54" t="s">
        <v>139</v>
      </c>
      <c r="C16" s="54" t="s">
        <v>136</v>
      </c>
      <c r="D16" s="55"/>
      <c r="E16" s="55" t="s">
        <v>137</v>
      </c>
      <c r="F16" s="53">
        <v>4</v>
      </c>
      <c r="G16" s="53">
        <v>4</v>
      </c>
      <c r="H16" s="53">
        <v>4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</row>
    <row r="17" ht="18" customHeight="1" spans="1:30">
      <c r="A17" s="54" t="s">
        <v>130</v>
      </c>
      <c r="B17" s="54" t="s">
        <v>140</v>
      </c>
      <c r="C17" s="54" t="s">
        <v>136</v>
      </c>
      <c r="D17" s="55"/>
      <c r="E17" s="55" t="s">
        <v>137</v>
      </c>
      <c r="F17" s="53">
        <v>5.96</v>
      </c>
      <c r="G17" s="53">
        <v>5.96</v>
      </c>
      <c r="H17" s="53">
        <v>5.96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</row>
    <row r="18" ht="18" customHeight="1" spans="1:30">
      <c r="A18" s="54" t="s">
        <v>130</v>
      </c>
      <c r="B18" s="54" t="s">
        <v>141</v>
      </c>
      <c r="C18" s="54" t="s">
        <v>142</v>
      </c>
      <c r="D18" s="55"/>
      <c r="E18" s="55" t="s">
        <v>143</v>
      </c>
      <c r="F18" s="53">
        <v>49.68</v>
      </c>
      <c r="G18" s="53">
        <v>49.68</v>
      </c>
      <c r="H18" s="53">
        <v>49.68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</row>
    <row r="19" spans="1:30">
      <c r="A19" s="54" t="s">
        <v>144</v>
      </c>
      <c r="B19" s="54" t="s">
        <v>142</v>
      </c>
      <c r="C19" s="54" t="s">
        <v>142</v>
      </c>
      <c r="D19" s="55"/>
      <c r="E19" s="55" t="s">
        <v>145</v>
      </c>
      <c r="F19" s="53">
        <v>0.5</v>
      </c>
      <c r="G19" s="53">
        <v>0.5</v>
      </c>
      <c r="H19" s="53">
        <v>0.5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</row>
    <row r="20" spans="1:30">
      <c r="A20" s="54" t="s">
        <v>146</v>
      </c>
      <c r="B20" s="54" t="s">
        <v>147</v>
      </c>
      <c r="C20" s="54" t="s">
        <v>131</v>
      </c>
      <c r="D20" s="55"/>
      <c r="E20" s="55" t="s">
        <v>148</v>
      </c>
      <c r="F20" s="53">
        <v>75.956191</v>
      </c>
      <c r="G20" s="53">
        <v>75.956191</v>
      </c>
      <c r="H20" s="53">
        <v>75.956191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</row>
    <row r="21" spans="1:30">
      <c r="A21" s="54" t="s">
        <v>146</v>
      </c>
      <c r="B21" s="54" t="s">
        <v>147</v>
      </c>
      <c r="C21" s="54" t="s">
        <v>147</v>
      </c>
      <c r="D21" s="55"/>
      <c r="E21" s="55" t="s">
        <v>149</v>
      </c>
      <c r="F21" s="53">
        <v>98.887985</v>
      </c>
      <c r="G21" s="53">
        <v>98.887985</v>
      </c>
      <c r="H21" s="53">
        <v>98.887985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</row>
    <row r="22" spans="1:30">
      <c r="A22" s="54" t="s">
        <v>146</v>
      </c>
      <c r="B22" s="54" t="s">
        <v>147</v>
      </c>
      <c r="C22" s="54" t="s">
        <v>150</v>
      </c>
      <c r="D22" s="55"/>
      <c r="E22" s="55" t="s">
        <v>151</v>
      </c>
      <c r="F22" s="53">
        <v>49.443992</v>
      </c>
      <c r="G22" s="53">
        <v>49.443992</v>
      </c>
      <c r="H22" s="53">
        <v>49.443992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</row>
    <row r="23" spans="1:30">
      <c r="A23" s="54" t="s">
        <v>146</v>
      </c>
      <c r="B23" s="54" t="s">
        <v>142</v>
      </c>
      <c r="C23" s="54" t="s">
        <v>142</v>
      </c>
      <c r="D23" s="55"/>
      <c r="E23" s="55" t="s">
        <v>152</v>
      </c>
      <c r="F23" s="53">
        <v>4.896</v>
      </c>
      <c r="G23" s="53">
        <v>4.896</v>
      </c>
      <c r="H23" s="53">
        <v>4.896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</row>
    <row r="24" spans="1:30">
      <c r="A24" s="54" t="s">
        <v>153</v>
      </c>
      <c r="B24" s="54" t="s">
        <v>138</v>
      </c>
      <c r="C24" s="54" t="s">
        <v>131</v>
      </c>
      <c r="D24" s="55"/>
      <c r="E24" s="55" t="s">
        <v>154</v>
      </c>
      <c r="F24" s="53">
        <v>48.207893</v>
      </c>
      <c r="G24" s="53">
        <v>48.207893</v>
      </c>
      <c r="H24" s="53">
        <v>48.207893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</row>
    <row r="25" spans="1:30">
      <c r="A25" s="54" t="s">
        <v>153</v>
      </c>
      <c r="B25" s="54" t="s">
        <v>138</v>
      </c>
      <c r="C25" s="54" t="s">
        <v>134</v>
      </c>
      <c r="D25" s="55"/>
      <c r="E25" s="55" t="s">
        <v>155</v>
      </c>
      <c r="F25" s="53">
        <v>37.082994</v>
      </c>
      <c r="G25" s="53">
        <v>37.082994</v>
      </c>
      <c r="H25" s="53">
        <v>37.082994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</row>
    <row r="26" spans="1:30">
      <c r="A26" s="54" t="s">
        <v>156</v>
      </c>
      <c r="B26" s="54" t="s">
        <v>147</v>
      </c>
      <c r="C26" s="54" t="s">
        <v>131</v>
      </c>
      <c r="D26" s="55"/>
      <c r="E26" s="55" t="s">
        <v>157</v>
      </c>
      <c r="F26" s="53">
        <v>204.3864</v>
      </c>
      <c r="G26" s="53">
        <v>204.3864</v>
      </c>
      <c r="H26" s="53">
        <v>204.3864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</row>
    <row r="27" spans="1:30">
      <c r="A27" s="54" t="s">
        <v>158</v>
      </c>
      <c r="B27" s="54" t="s">
        <v>159</v>
      </c>
      <c r="C27" s="54" t="s">
        <v>147</v>
      </c>
      <c r="D27" s="55"/>
      <c r="E27" s="55" t="s">
        <v>160</v>
      </c>
      <c r="F27" s="53">
        <v>491.457</v>
      </c>
      <c r="G27" s="53">
        <v>491.457</v>
      </c>
      <c r="H27" s="53">
        <v>491.457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</row>
    <row r="28" spans="1:30">
      <c r="A28" s="54" t="s">
        <v>161</v>
      </c>
      <c r="B28" s="54" t="s">
        <v>136</v>
      </c>
      <c r="C28" s="54" t="s">
        <v>131</v>
      </c>
      <c r="D28" s="55"/>
      <c r="E28" s="55" t="s">
        <v>162</v>
      </c>
      <c r="F28" s="53">
        <v>74.165989</v>
      </c>
      <c r="G28" s="53">
        <v>74.165989</v>
      </c>
      <c r="H28" s="53">
        <v>74.165989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</row>
    <row r="29" spans="1:30">
      <c r="A29" s="54"/>
      <c r="B29" s="54"/>
      <c r="C29" s="54"/>
      <c r="D29" s="55" t="s">
        <v>163</v>
      </c>
      <c r="E29" s="55" t="s">
        <v>164</v>
      </c>
      <c r="F29" s="53">
        <v>242.691319</v>
      </c>
      <c r="G29" s="53">
        <v>242.691319</v>
      </c>
      <c r="H29" s="53">
        <v>242.691319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</row>
    <row r="30" spans="1:30">
      <c r="A30" s="54" t="s">
        <v>130</v>
      </c>
      <c r="B30" s="54" t="s">
        <v>150</v>
      </c>
      <c r="C30" s="54" t="s">
        <v>165</v>
      </c>
      <c r="D30" s="55"/>
      <c r="E30" s="55" t="s">
        <v>166</v>
      </c>
      <c r="F30" s="53">
        <v>168.955453</v>
      </c>
      <c r="G30" s="53">
        <v>168.955453</v>
      </c>
      <c r="H30" s="53">
        <v>168.955453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</row>
    <row r="31" spans="1:30">
      <c r="A31" s="54" t="s">
        <v>146</v>
      </c>
      <c r="B31" s="54" t="s">
        <v>147</v>
      </c>
      <c r="C31" s="54" t="s">
        <v>131</v>
      </c>
      <c r="D31" s="55"/>
      <c r="E31" s="55" t="s">
        <v>148</v>
      </c>
      <c r="F31" s="53">
        <v>12.543809</v>
      </c>
      <c r="G31" s="53">
        <v>12.543809</v>
      </c>
      <c r="H31" s="53">
        <v>12.543809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</row>
    <row r="32" spans="1:30">
      <c r="A32" s="54" t="s">
        <v>146</v>
      </c>
      <c r="B32" s="54" t="s">
        <v>147</v>
      </c>
      <c r="C32" s="54" t="s">
        <v>147</v>
      </c>
      <c r="D32" s="55"/>
      <c r="E32" s="55" t="s">
        <v>149</v>
      </c>
      <c r="F32" s="53">
        <v>19.457552</v>
      </c>
      <c r="G32" s="53">
        <v>19.457552</v>
      </c>
      <c r="H32" s="53">
        <v>19.457552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</row>
    <row r="33" spans="1:30">
      <c r="A33" s="54" t="s">
        <v>146</v>
      </c>
      <c r="B33" s="54" t="s">
        <v>147</v>
      </c>
      <c r="C33" s="54" t="s">
        <v>150</v>
      </c>
      <c r="D33" s="55"/>
      <c r="E33" s="55" t="s">
        <v>151</v>
      </c>
      <c r="F33" s="53">
        <v>9.728776</v>
      </c>
      <c r="G33" s="53">
        <v>9.728776</v>
      </c>
      <c r="H33" s="53">
        <v>9.728776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</row>
    <row r="34" spans="1:30">
      <c r="A34" s="54" t="s">
        <v>146</v>
      </c>
      <c r="B34" s="54" t="s">
        <v>142</v>
      </c>
      <c r="C34" s="54" t="s">
        <v>142</v>
      </c>
      <c r="D34" s="55"/>
      <c r="E34" s="55" t="s">
        <v>152</v>
      </c>
      <c r="F34" s="53">
        <v>2.448</v>
      </c>
      <c r="G34" s="53">
        <v>2.448</v>
      </c>
      <c r="H34" s="53">
        <v>2.448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</row>
    <row r="35" spans="1:30">
      <c r="A35" s="54" t="s">
        <v>153</v>
      </c>
      <c r="B35" s="54" t="s">
        <v>138</v>
      </c>
      <c r="C35" s="54" t="s">
        <v>131</v>
      </c>
      <c r="D35" s="55"/>
      <c r="E35" s="55" t="s">
        <v>154</v>
      </c>
      <c r="F35" s="53">
        <v>9.485557</v>
      </c>
      <c r="G35" s="53">
        <v>9.485557</v>
      </c>
      <c r="H35" s="53">
        <v>9.485557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</row>
    <row r="36" spans="1:30">
      <c r="A36" s="54" t="s">
        <v>153</v>
      </c>
      <c r="B36" s="54" t="s">
        <v>138</v>
      </c>
      <c r="C36" s="54" t="s">
        <v>134</v>
      </c>
      <c r="D36" s="55"/>
      <c r="E36" s="55" t="s">
        <v>155</v>
      </c>
      <c r="F36" s="53">
        <v>5.479008</v>
      </c>
      <c r="G36" s="53">
        <v>5.479008</v>
      </c>
      <c r="H36" s="53">
        <v>5.479008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</row>
    <row r="37" spans="1:30">
      <c r="A37" s="54" t="s">
        <v>161</v>
      </c>
      <c r="B37" s="54" t="s">
        <v>136</v>
      </c>
      <c r="C37" s="54" t="s">
        <v>131</v>
      </c>
      <c r="D37" s="55"/>
      <c r="E37" s="55" t="s">
        <v>162</v>
      </c>
      <c r="F37" s="53">
        <v>14.593164</v>
      </c>
      <c r="G37" s="53">
        <v>14.593164</v>
      </c>
      <c r="H37" s="53">
        <v>14.593164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</row>
    <row r="38" spans="1:30">
      <c r="A38" s="54"/>
      <c r="B38" s="54"/>
      <c r="C38" s="54"/>
      <c r="D38" s="55" t="s">
        <v>167</v>
      </c>
      <c r="E38" s="55" t="s">
        <v>168</v>
      </c>
      <c r="F38" s="53">
        <v>51.054291</v>
      </c>
      <c r="G38" s="53">
        <v>51.054291</v>
      </c>
      <c r="H38" s="53">
        <v>51.054291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</row>
    <row r="39" spans="1:30">
      <c r="A39" s="54" t="s">
        <v>169</v>
      </c>
      <c r="B39" s="54" t="s">
        <v>170</v>
      </c>
      <c r="C39" s="54" t="s">
        <v>170</v>
      </c>
      <c r="D39" s="55"/>
      <c r="E39" s="55" t="s">
        <v>171</v>
      </c>
      <c r="F39" s="53">
        <v>36.33614</v>
      </c>
      <c r="G39" s="53">
        <v>36.33614</v>
      </c>
      <c r="H39" s="53">
        <v>36.33614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</row>
    <row r="40" spans="1:30">
      <c r="A40" s="54" t="s">
        <v>146</v>
      </c>
      <c r="B40" s="54" t="s">
        <v>147</v>
      </c>
      <c r="C40" s="54" t="s">
        <v>136</v>
      </c>
      <c r="D40" s="55"/>
      <c r="E40" s="55" t="s">
        <v>172</v>
      </c>
      <c r="F40" s="53">
        <v>2.034</v>
      </c>
      <c r="G40" s="53">
        <v>2.034</v>
      </c>
      <c r="H40" s="53">
        <v>2.034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</row>
    <row r="41" spans="1:30">
      <c r="A41" s="54" t="s">
        <v>146</v>
      </c>
      <c r="B41" s="54" t="s">
        <v>147</v>
      </c>
      <c r="C41" s="54" t="s">
        <v>147</v>
      </c>
      <c r="D41" s="55"/>
      <c r="E41" s="55" t="s">
        <v>149</v>
      </c>
      <c r="F41" s="53">
        <v>4.63348</v>
      </c>
      <c r="G41" s="53">
        <v>4.63348</v>
      </c>
      <c r="H41" s="53">
        <v>4.63348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</row>
    <row r="42" spans="1:30">
      <c r="A42" s="54" t="s">
        <v>146</v>
      </c>
      <c r="B42" s="54" t="s">
        <v>147</v>
      </c>
      <c r="C42" s="54" t="s">
        <v>150</v>
      </c>
      <c r="D42" s="55"/>
      <c r="E42" s="55" t="s">
        <v>151</v>
      </c>
      <c r="F42" s="53">
        <v>2.31674</v>
      </c>
      <c r="G42" s="53">
        <v>2.31674</v>
      </c>
      <c r="H42" s="53">
        <v>2.31674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</row>
    <row r="43" spans="1:30">
      <c r="A43" s="54" t="s">
        <v>153</v>
      </c>
      <c r="B43" s="54" t="s">
        <v>138</v>
      </c>
      <c r="C43" s="54" t="s">
        <v>136</v>
      </c>
      <c r="D43" s="55"/>
      <c r="E43" s="55" t="s">
        <v>173</v>
      </c>
      <c r="F43" s="53">
        <v>2.258821</v>
      </c>
      <c r="G43" s="53">
        <v>2.258821</v>
      </c>
      <c r="H43" s="53">
        <v>2.258821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</row>
    <row r="44" spans="1:30">
      <c r="A44" s="54" t="s">
        <v>161</v>
      </c>
      <c r="B44" s="54" t="s">
        <v>136</v>
      </c>
      <c r="C44" s="54" t="s">
        <v>131</v>
      </c>
      <c r="D44" s="55"/>
      <c r="E44" s="55" t="s">
        <v>162</v>
      </c>
      <c r="F44" s="53">
        <v>3.47511</v>
      </c>
      <c r="G44" s="53">
        <v>3.47511</v>
      </c>
      <c r="H44" s="53">
        <v>3.47511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</row>
    <row r="45" spans="1:30">
      <c r="A45" s="54"/>
      <c r="B45" s="54"/>
      <c r="C45" s="54"/>
      <c r="D45" s="55" t="s">
        <v>174</v>
      </c>
      <c r="E45" s="55" t="s">
        <v>175</v>
      </c>
      <c r="F45" s="53">
        <v>379.637498</v>
      </c>
      <c r="G45" s="53">
        <v>379.637498</v>
      </c>
      <c r="H45" s="53">
        <v>379.637498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</row>
    <row r="46" spans="1:30">
      <c r="A46" s="54" t="s">
        <v>146</v>
      </c>
      <c r="B46" s="54" t="s">
        <v>147</v>
      </c>
      <c r="C46" s="54" t="s">
        <v>136</v>
      </c>
      <c r="D46" s="55"/>
      <c r="E46" s="55" t="s">
        <v>172</v>
      </c>
      <c r="F46" s="53">
        <v>6.90042</v>
      </c>
      <c r="G46" s="53">
        <v>6.90042</v>
      </c>
      <c r="H46" s="53">
        <v>6.90042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</row>
    <row r="47" spans="1:30">
      <c r="A47" s="54" t="s">
        <v>146</v>
      </c>
      <c r="B47" s="54" t="s">
        <v>147</v>
      </c>
      <c r="C47" s="54" t="s">
        <v>147</v>
      </c>
      <c r="D47" s="55"/>
      <c r="E47" s="55" t="s">
        <v>149</v>
      </c>
      <c r="F47" s="53">
        <v>28.928979</v>
      </c>
      <c r="G47" s="53">
        <v>28.928979</v>
      </c>
      <c r="H47" s="53">
        <v>28.928979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</row>
    <row r="48" spans="1:30">
      <c r="A48" s="54" t="s">
        <v>146</v>
      </c>
      <c r="B48" s="54" t="s">
        <v>147</v>
      </c>
      <c r="C48" s="54" t="s">
        <v>150</v>
      </c>
      <c r="D48" s="55"/>
      <c r="E48" s="55" t="s">
        <v>151</v>
      </c>
      <c r="F48" s="53">
        <v>14.464489</v>
      </c>
      <c r="G48" s="53">
        <v>14.464489</v>
      </c>
      <c r="H48" s="53">
        <v>14.464489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</row>
    <row r="49" spans="1:30">
      <c r="A49" s="54" t="s">
        <v>153</v>
      </c>
      <c r="B49" s="54" t="s">
        <v>159</v>
      </c>
      <c r="C49" s="54" t="s">
        <v>176</v>
      </c>
      <c r="D49" s="55"/>
      <c r="E49" s="55" t="s">
        <v>177</v>
      </c>
      <c r="F49" s="53">
        <v>293.543999</v>
      </c>
      <c r="G49" s="53">
        <v>293.543999</v>
      </c>
      <c r="H49" s="53">
        <v>293.543999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</row>
    <row r="50" spans="1:30">
      <c r="A50" s="54" t="s">
        <v>153</v>
      </c>
      <c r="B50" s="54" t="s">
        <v>138</v>
      </c>
      <c r="C50" s="54" t="s">
        <v>136</v>
      </c>
      <c r="D50" s="55"/>
      <c r="E50" s="55" t="s">
        <v>173</v>
      </c>
      <c r="F50" s="53">
        <v>14.102877</v>
      </c>
      <c r="G50" s="53">
        <v>14.102877</v>
      </c>
      <c r="H50" s="53">
        <v>14.102877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</row>
    <row r="51" spans="1:30">
      <c r="A51" s="54" t="s">
        <v>161</v>
      </c>
      <c r="B51" s="54" t="s">
        <v>136</v>
      </c>
      <c r="C51" s="54" t="s">
        <v>131</v>
      </c>
      <c r="D51" s="55"/>
      <c r="E51" s="55" t="s">
        <v>162</v>
      </c>
      <c r="F51" s="53">
        <v>21.696734</v>
      </c>
      <c r="G51" s="53">
        <v>21.696734</v>
      </c>
      <c r="H51" s="53">
        <v>21.696734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</row>
    <row r="52" spans="1:30">
      <c r="A52" s="54"/>
      <c r="B52" s="54"/>
      <c r="C52" s="54"/>
      <c r="D52" s="55" t="s">
        <v>178</v>
      </c>
      <c r="E52" s="55" t="s">
        <v>179</v>
      </c>
      <c r="F52" s="53">
        <v>333.741065</v>
      </c>
      <c r="G52" s="53">
        <v>333.741065</v>
      </c>
      <c r="H52" s="53">
        <v>333.741065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</row>
    <row r="53" spans="1:30">
      <c r="A53" s="54" t="s">
        <v>146</v>
      </c>
      <c r="B53" s="54" t="s">
        <v>147</v>
      </c>
      <c r="C53" s="54" t="s">
        <v>136</v>
      </c>
      <c r="D53" s="55"/>
      <c r="E53" s="55" t="s">
        <v>172</v>
      </c>
      <c r="F53" s="53">
        <v>6.07752</v>
      </c>
      <c r="G53" s="53">
        <v>6.07752</v>
      </c>
      <c r="H53" s="53">
        <v>6.07752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</row>
    <row r="54" spans="1:30">
      <c r="A54" s="54" t="s">
        <v>146</v>
      </c>
      <c r="B54" s="54" t="s">
        <v>147</v>
      </c>
      <c r="C54" s="54" t="s">
        <v>147</v>
      </c>
      <c r="D54" s="55"/>
      <c r="E54" s="55" t="s">
        <v>149</v>
      </c>
      <c r="F54" s="53">
        <v>30.173222</v>
      </c>
      <c r="G54" s="53">
        <v>30.173222</v>
      </c>
      <c r="H54" s="53">
        <v>30.173222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</row>
    <row r="55" spans="1:30">
      <c r="A55" s="54" t="s">
        <v>146</v>
      </c>
      <c r="B55" s="54" t="s">
        <v>147</v>
      </c>
      <c r="C55" s="54" t="s">
        <v>150</v>
      </c>
      <c r="D55" s="55"/>
      <c r="E55" s="55" t="s">
        <v>151</v>
      </c>
      <c r="F55" s="53">
        <v>15.086611</v>
      </c>
      <c r="G55" s="53">
        <v>15.086611</v>
      </c>
      <c r="H55" s="53">
        <v>15.086611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</row>
    <row r="56" spans="1:30">
      <c r="A56" s="54" t="s">
        <v>153</v>
      </c>
      <c r="B56" s="54" t="s">
        <v>138</v>
      </c>
      <c r="C56" s="54" t="s">
        <v>136</v>
      </c>
      <c r="D56" s="55"/>
      <c r="E56" s="55" t="s">
        <v>173</v>
      </c>
      <c r="F56" s="53">
        <v>14.709446</v>
      </c>
      <c r="G56" s="53">
        <v>14.709446</v>
      </c>
      <c r="H56" s="53">
        <v>14.709446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</row>
    <row r="57" spans="1:30">
      <c r="A57" s="54" t="s">
        <v>156</v>
      </c>
      <c r="B57" s="54" t="s">
        <v>131</v>
      </c>
      <c r="C57" s="54" t="s">
        <v>142</v>
      </c>
      <c r="D57" s="55"/>
      <c r="E57" s="55" t="s">
        <v>180</v>
      </c>
      <c r="F57" s="53">
        <v>245.064349</v>
      </c>
      <c r="G57" s="53">
        <v>245.064349</v>
      </c>
      <c r="H57" s="53">
        <v>245.064349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</row>
    <row r="58" spans="1:30">
      <c r="A58" s="54" t="s">
        <v>161</v>
      </c>
      <c r="B58" s="54" t="s">
        <v>136</v>
      </c>
      <c r="C58" s="54" t="s">
        <v>131</v>
      </c>
      <c r="D58" s="55"/>
      <c r="E58" s="55" t="s">
        <v>162</v>
      </c>
      <c r="F58" s="53">
        <v>22.629917</v>
      </c>
      <c r="G58" s="53">
        <v>22.629917</v>
      </c>
      <c r="H58" s="53">
        <v>22.629917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</row>
    <row r="59" spans="1:30">
      <c r="A59" s="54"/>
      <c r="B59" s="54"/>
      <c r="C59" s="54"/>
      <c r="D59" s="55" t="s">
        <v>181</v>
      </c>
      <c r="E59" s="55" t="s">
        <v>182</v>
      </c>
      <c r="F59" s="53">
        <v>123.087457</v>
      </c>
      <c r="G59" s="53">
        <v>123.087457</v>
      </c>
      <c r="H59" s="53">
        <v>123.087457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</row>
    <row r="60" spans="1:30">
      <c r="A60" s="54" t="s">
        <v>146</v>
      </c>
      <c r="B60" s="54" t="s">
        <v>131</v>
      </c>
      <c r="C60" s="54" t="s">
        <v>159</v>
      </c>
      <c r="D60" s="55"/>
      <c r="E60" s="55" t="s">
        <v>183</v>
      </c>
      <c r="F60" s="53">
        <v>92.253536</v>
      </c>
      <c r="G60" s="53">
        <v>92.253536</v>
      </c>
      <c r="H60" s="53">
        <v>92.253536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</row>
    <row r="61" spans="1:30">
      <c r="A61" s="54" t="s">
        <v>146</v>
      </c>
      <c r="B61" s="54" t="s">
        <v>147</v>
      </c>
      <c r="C61" s="54" t="s">
        <v>147</v>
      </c>
      <c r="D61" s="55"/>
      <c r="E61" s="55" t="s">
        <v>149</v>
      </c>
      <c r="F61" s="53">
        <v>11.263533</v>
      </c>
      <c r="G61" s="53">
        <v>11.263533</v>
      </c>
      <c r="H61" s="53">
        <v>11.263533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</row>
    <row r="62" spans="1:30">
      <c r="A62" s="54" t="s">
        <v>146</v>
      </c>
      <c r="B62" s="54" t="s">
        <v>147</v>
      </c>
      <c r="C62" s="54" t="s">
        <v>150</v>
      </c>
      <c r="D62" s="55"/>
      <c r="E62" s="55" t="s">
        <v>151</v>
      </c>
      <c r="F62" s="53">
        <v>5.631766</v>
      </c>
      <c r="G62" s="53">
        <v>5.631766</v>
      </c>
      <c r="H62" s="53">
        <v>5.631766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</row>
    <row r="63" spans="1:30">
      <c r="A63" s="54" t="s">
        <v>153</v>
      </c>
      <c r="B63" s="54" t="s">
        <v>138</v>
      </c>
      <c r="C63" s="54" t="s">
        <v>136</v>
      </c>
      <c r="D63" s="55"/>
      <c r="E63" s="55" t="s">
        <v>173</v>
      </c>
      <c r="F63" s="53">
        <v>5.490972</v>
      </c>
      <c r="G63" s="53">
        <v>5.490972</v>
      </c>
      <c r="H63" s="53">
        <v>5.490972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</row>
    <row r="64" spans="1:30">
      <c r="A64" s="54" t="s">
        <v>161</v>
      </c>
      <c r="B64" s="54" t="s">
        <v>136</v>
      </c>
      <c r="C64" s="54" t="s">
        <v>131</v>
      </c>
      <c r="D64" s="55"/>
      <c r="E64" s="55" t="s">
        <v>162</v>
      </c>
      <c r="F64" s="53">
        <v>8.44765</v>
      </c>
      <c r="G64" s="53">
        <v>8.44765</v>
      </c>
      <c r="H64" s="53">
        <v>8.44765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</row>
    <row r="65" spans="1:30">
      <c r="A65" s="54"/>
      <c r="B65" s="54"/>
      <c r="C65" s="54"/>
      <c r="D65" s="55" t="s">
        <v>184</v>
      </c>
      <c r="E65" s="55" t="s">
        <v>185</v>
      </c>
      <c r="F65" s="53">
        <v>63.759609</v>
      </c>
      <c r="G65" s="53">
        <v>63.759609</v>
      </c>
      <c r="H65" s="53">
        <v>63.759609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</row>
    <row r="66" spans="1:30">
      <c r="A66" s="54" t="s">
        <v>146</v>
      </c>
      <c r="B66" s="54" t="s">
        <v>147</v>
      </c>
      <c r="C66" s="54" t="s">
        <v>136</v>
      </c>
      <c r="D66" s="55"/>
      <c r="E66" s="55" t="s">
        <v>172</v>
      </c>
      <c r="F66" s="53">
        <v>3.34812</v>
      </c>
      <c r="G66" s="53">
        <v>3.34812</v>
      </c>
      <c r="H66" s="53">
        <v>3.34812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</row>
    <row r="67" spans="1:30">
      <c r="A67" s="54" t="s">
        <v>146</v>
      </c>
      <c r="B67" s="54" t="s">
        <v>147</v>
      </c>
      <c r="C67" s="54" t="s">
        <v>147</v>
      </c>
      <c r="D67" s="55"/>
      <c r="E67" s="55" t="s">
        <v>149</v>
      </c>
      <c r="F67" s="53">
        <v>5.554582</v>
      </c>
      <c r="G67" s="53">
        <v>5.554582</v>
      </c>
      <c r="H67" s="53">
        <v>5.554582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</row>
    <row r="68" spans="1:30">
      <c r="A68" s="54" t="s">
        <v>146</v>
      </c>
      <c r="B68" s="54" t="s">
        <v>147</v>
      </c>
      <c r="C68" s="54" t="s">
        <v>150</v>
      </c>
      <c r="D68" s="55"/>
      <c r="E68" s="55" t="s">
        <v>151</v>
      </c>
      <c r="F68" s="53">
        <v>2.777291</v>
      </c>
      <c r="G68" s="53">
        <v>2.777291</v>
      </c>
      <c r="H68" s="53">
        <v>2.777291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</row>
    <row r="69" spans="1:30">
      <c r="A69" s="54" t="s">
        <v>146</v>
      </c>
      <c r="B69" s="54" t="s">
        <v>142</v>
      </c>
      <c r="C69" s="54" t="s">
        <v>142</v>
      </c>
      <c r="D69" s="55"/>
      <c r="E69" s="55" t="s">
        <v>152</v>
      </c>
      <c r="F69" s="53">
        <v>1.224</v>
      </c>
      <c r="G69" s="53">
        <v>1.224</v>
      </c>
      <c r="H69" s="53">
        <v>1.224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</row>
    <row r="70" spans="1:30">
      <c r="A70" s="54" t="s">
        <v>153</v>
      </c>
      <c r="B70" s="54" t="s">
        <v>138</v>
      </c>
      <c r="C70" s="54" t="s">
        <v>136</v>
      </c>
      <c r="D70" s="55"/>
      <c r="E70" s="55" t="s">
        <v>173</v>
      </c>
      <c r="F70" s="53">
        <v>2.707859</v>
      </c>
      <c r="G70" s="53">
        <v>2.707859</v>
      </c>
      <c r="H70" s="53">
        <v>2.707859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</row>
    <row r="71" spans="1:30">
      <c r="A71" s="54" t="s">
        <v>158</v>
      </c>
      <c r="B71" s="54" t="s">
        <v>134</v>
      </c>
      <c r="C71" s="54" t="s">
        <v>186</v>
      </c>
      <c r="D71" s="55"/>
      <c r="E71" s="55" t="s">
        <v>187</v>
      </c>
      <c r="F71" s="53">
        <v>43.98182</v>
      </c>
      <c r="G71" s="53">
        <v>43.98182</v>
      </c>
      <c r="H71" s="53">
        <v>43.98182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</row>
    <row r="72" spans="1:30">
      <c r="A72" s="54" t="s">
        <v>161</v>
      </c>
      <c r="B72" s="54" t="s">
        <v>136</v>
      </c>
      <c r="C72" s="54" t="s">
        <v>131</v>
      </c>
      <c r="D72" s="55"/>
      <c r="E72" s="55" t="s">
        <v>162</v>
      </c>
      <c r="F72" s="53">
        <v>4.165937</v>
      </c>
      <c r="G72" s="53">
        <v>4.165937</v>
      </c>
      <c r="H72" s="53">
        <v>4.165937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</row>
    <row r="73" spans="1:30">
      <c r="A73" s="54"/>
      <c r="B73" s="54"/>
      <c r="C73" s="54"/>
      <c r="D73" s="55" t="s">
        <v>188</v>
      </c>
      <c r="E73" s="55" t="s">
        <v>189</v>
      </c>
      <c r="F73" s="53">
        <v>45.680592</v>
      </c>
      <c r="G73" s="53">
        <v>45.680592</v>
      </c>
      <c r="H73" s="53">
        <v>45.680592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</row>
    <row r="74" spans="1:30">
      <c r="A74" s="54" t="s">
        <v>146</v>
      </c>
      <c r="B74" s="54" t="s">
        <v>147</v>
      </c>
      <c r="C74" s="54" t="s">
        <v>147</v>
      </c>
      <c r="D74" s="55"/>
      <c r="E74" s="55" t="s">
        <v>149</v>
      </c>
      <c r="F74" s="53">
        <v>4.243652</v>
      </c>
      <c r="G74" s="53">
        <v>4.243652</v>
      </c>
      <c r="H74" s="53">
        <v>4.243652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0</v>
      </c>
    </row>
    <row r="75" spans="1:30">
      <c r="A75" s="54" t="s">
        <v>146</v>
      </c>
      <c r="B75" s="54" t="s">
        <v>147</v>
      </c>
      <c r="C75" s="54" t="s">
        <v>150</v>
      </c>
      <c r="D75" s="55"/>
      <c r="E75" s="55" t="s">
        <v>151</v>
      </c>
      <c r="F75" s="53">
        <v>2.121826</v>
      </c>
      <c r="G75" s="53">
        <v>2.121826</v>
      </c>
      <c r="H75" s="53">
        <v>2.121826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</row>
    <row r="76" spans="1:30">
      <c r="A76" s="54" t="s">
        <v>146</v>
      </c>
      <c r="B76" s="54" t="s">
        <v>190</v>
      </c>
      <c r="C76" s="54" t="s">
        <v>165</v>
      </c>
      <c r="D76" s="55"/>
      <c r="E76" s="55" t="s">
        <v>166</v>
      </c>
      <c r="F76" s="53">
        <v>34.063594</v>
      </c>
      <c r="G76" s="53">
        <v>34.063594</v>
      </c>
      <c r="H76" s="53">
        <v>34.063594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</row>
    <row r="77" spans="1:30">
      <c r="A77" s="54" t="s">
        <v>153</v>
      </c>
      <c r="B77" s="54" t="s">
        <v>138</v>
      </c>
      <c r="C77" s="54" t="s">
        <v>136</v>
      </c>
      <c r="D77" s="55"/>
      <c r="E77" s="55" t="s">
        <v>173</v>
      </c>
      <c r="F77" s="53">
        <v>2.068781</v>
      </c>
      <c r="G77" s="53">
        <v>2.068781</v>
      </c>
      <c r="H77" s="53">
        <v>2.068781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</row>
    <row r="78" spans="1:30">
      <c r="A78" s="54" t="s">
        <v>161</v>
      </c>
      <c r="B78" s="54" t="s">
        <v>136</v>
      </c>
      <c r="C78" s="54" t="s">
        <v>131</v>
      </c>
      <c r="D78" s="55"/>
      <c r="E78" s="55" t="s">
        <v>162</v>
      </c>
      <c r="F78" s="53">
        <v>3.182739</v>
      </c>
      <c r="G78" s="53">
        <v>3.182739</v>
      </c>
      <c r="H78" s="53">
        <v>3.182739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</row>
    <row r="79" spans="1:30">
      <c r="A79" s="54"/>
      <c r="B79" s="54"/>
      <c r="C79" s="54"/>
      <c r="D79" s="55" t="s">
        <v>191</v>
      </c>
      <c r="E79" s="55" t="s">
        <v>192</v>
      </c>
      <c r="F79" s="53">
        <v>158.05518</v>
      </c>
      <c r="G79" s="53">
        <v>158.05518</v>
      </c>
      <c r="H79" s="53">
        <v>158.05518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</row>
    <row r="80" spans="1:30">
      <c r="A80" s="54" t="s">
        <v>146</v>
      </c>
      <c r="B80" s="54" t="s">
        <v>147</v>
      </c>
      <c r="C80" s="54" t="s">
        <v>136</v>
      </c>
      <c r="D80" s="55"/>
      <c r="E80" s="55" t="s">
        <v>172</v>
      </c>
      <c r="F80" s="53">
        <v>7.119</v>
      </c>
      <c r="G80" s="53">
        <v>7.119</v>
      </c>
      <c r="H80" s="53">
        <v>7.119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</row>
    <row r="81" spans="1:30">
      <c r="A81" s="54" t="s">
        <v>146</v>
      </c>
      <c r="B81" s="54" t="s">
        <v>147</v>
      </c>
      <c r="C81" s="54" t="s">
        <v>147</v>
      </c>
      <c r="D81" s="55"/>
      <c r="E81" s="55" t="s">
        <v>149</v>
      </c>
      <c r="F81" s="53">
        <v>14.675786</v>
      </c>
      <c r="G81" s="53">
        <v>14.675786</v>
      </c>
      <c r="H81" s="53">
        <v>14.675786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68">
        <v>0</v>
      </c>
      <c r="AD81" s="68">
        <v>0</v>
      </c>
    </row>
    <row r="82" spans="1:30">
      <c r="A82" s="54" t="s">
        <v>146</v>
      </c>
      <c r="B82" s="54" t="s">
        <v>147</v>
      </c>
      <c r="C82" s="54" t="s">
        <v>150</v>
      </c>
      <c r="D82" s="55"/>
      <c r="E82" s="55" t="s">
        <v>151</v>
      </c>
      <c r="F82" s="53">
        <v>7.337893</v>
      </c>
      <c r="G82" s="53">
        <v>7.337893</v>
      </c>
      <c r="H82" s="53">
        <v>7.337893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</row>
    <row r="83" spans="1:30">
      <c r="A83" s="54" t="s">
        <v>153</v>
      </c>
      <c r="B83" s="54" t="s">
        <v>138</v>
      </c>
      <c r="C83" s="54" t="s">
        <v>136</v>
      </c>
      <c r="D83" s="55"/>
      <c r="E83" s="55" t="s">
        <v>173</v>
      </c>
      <c r="F83" s="53">
        <v>7.154446</v>
      </c>
      <c r="G83" s="53">
        <v>7.154446</v>
      </c>
      <c r="H83" s="53">
        <v>7.154446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</row>
    <row r="84" spans="1:30">
      <c r="A84" s="54" t="s">
        <v>158</v>
      </c>
      <c r="B84" s="54" t="s">
        <v>131</v>
      </c>
      <c r="C84" s="54" t="s">
        <v>132</v>
      </c>
      <c r="D84" s="55"/>
      <c r="E84" s="55" t="s">
        <v>166</v>
      </c>
      <c r="F84" s="53">
        <v>110.761215</v>
      </c>
      <c r="G84" s="53">
        <v>110.761215</v>
      </c>
      <c r="H84" s="53">
        <v>110.761215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</row>
    <row r="85" spans="1:30">
      <c r="A85" s="54" t="s">
        <v>161</v>
      </c>
      <c r="B85" s="54" t="s">
        <v>136</v>
      </c>
      <c r="C85" s="54" t="s">
        <v>131</v>
      </c>
      <c r="D85" s="55"/>
      <c r="E85" s="55" t="s">
        <v>162</v>
      </c>
      <c r="F85" s="53">
        <v>11.00684</v>
      </c>
      <c r="G85" s="53">
        <v>11.00684</v>
      </c>
      <c r="H85" s="53">
        <v>11.00684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8">
        <v>0</v>
      </c>
      <c r="AC85" s="68">
        <v>0</v>
      </c>
      <c r="AD85" s="68">
        <v>0</v>
      </c>
    </row>
    <row r="86" ht="24" spans="1:30">
      <c r="A86" s="54"/>
      <c r="B86" s="54"/>
      <c r="C86" s="54"/>
      <c r="D86" s="55" t="s">
        <v>193</v>
      </c>
      <c r="E86" s="55" t="s">
        <v>194</v>
      </c>
      <c r="F86" s="53">
        <v>106.878302</v>
      </c>
      <c r="G86" s="53">
        <v>106.878302</v>
      </c>
      <c r="H86" s="53">
        <v>106.878302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</row>
    <row r="87" spans="1:30">
      <c r="A87" s="54" t="s">
        <v>146</v>
      </c>
      <c r="B87" s="54" t="s">
        <v>147</v>
      </c>
      <c r="C87" s="54" t="s">
        <v>136</v>
      </c>
      <c r="D87" s="55"/>
      <c r="E87" s="55" t="s">
        <v>172</v>
      </c>
      <c r="F87" s="53">
        <v>2.30166</v>
      </c>
      <c r="G87" s="53">
        <v>2.30166</v>
      </c>
      <c r="H87" s="53">
        <v>2.30166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</row>
    <row r="88" spans="1:30">
      <c r="A88" s="54" t="s">
        <v>146</v>
      </c>
      <c r="B88" s="54" t="s">
        <v>147</v>
      </c>
      <c r="C88" s="54" t="s">
        <v>147</v>
      </c>
      <c r="D88" s="55"/>
      <c r="E88" s="55" t="s">
        <v>149</v>
      </c>
      <c r="F88" s="53">
        <v>10.012773</v>
      </c>
      <c r="G88" s="53">
        <v>10.012773</v>
      </c>
      <c r="H88" s="53">
        <v>10.012773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</row>
    <row r="89" spans="1:30">
      <c r="A89" s="54" t="s">
        <v>146</v>
      </c>
      <c r="B89" s="54" t="s">
        <v>147</v>
      </c>
      <c r="C89" s="54" t="s">
        <v>150</v>
      </c>
      <c r="D89" s="55"/>
      <c r="E89" s="55" t="s">
        <v>151</v>
      </c>
      <c r="F89" s="53">
        <v>5.006386</v>
      </c>
      <c r="G89" s="53">
        <v>5.006386</v>
      </c>
      <c r="H89" s="53">
        <v>5.006386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</row>
    <row r="90" spans="1:30">
      <c r="A90" s="54" t="s">
        <v>146</v>
      </c>
      <c r="B90" s="54" t="s">
        <v>142</v>
      </c>
      <c r="C90" s="54" t="s">
        <v>142</v>
      </c>
      <c r="D90" s="55"/>
      <c r="E90" s="55" t="s">
        <v>152</v>
      </c>
      <c r="F90" s="53">
        <v>1.224</v>
      </c>
      <c r="G90" s="53">
        <v>1.224</v>
      </c>
      <c r="H90" s="53">
        <v>1.224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  <c r="AB90" s="68">
        <v>0</v>
      </c>
      <c r="AC90" s="68">
        <v>0</v>
      </c>
      <c r="AD90" s="68">
        <v>0</v>
      </c>
    </row>
    <row r="91" spans="1:30">
      <c r="A91" s="54" t="s">
        <v>153</v>
      </c>
      <c r="B91" s="54" t="s">
        <v>138</v>
      </c>
      <c r="C91" s="54" t="s">
        <v>136</v>
      </c>
      <c r="D91" s="55"/>
      <c r="E91" s="55" t="s">
        <v>173</v>
      </c>
      <c r="F91" s="53">
        <v>4.881227</v>
      </c>
      <c r="G91" s="53">
        <v>4.881227</v>
      </c>
      <c r="H91" s="53">
        <v>4.881227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68">
        <v>0</v>
      </c>
      <c r="AB91" s="68">
        <v>0</v>
      </c>
      <c r="AC91" s="68">
        <v>0</v>
      </c>
      <c r="AD91" s="68">
        <v>0</v>
      </c>
    </row>
    <row r="92" spans="1:30">
      <c r="A92" s="54" t="s">
        <v>158</v>
      </c>
      <c r="B92" s="54" t="s">
        <v>131</v>
      </c>
      <c r="C92" s="54" t="s">
        <v>132</v>
      </c>
      <c r="D92" s="55"/>
      <c r="E92" s="55" t="s">
        <v>166</v>
      </c>
      <c r="F92" s="53">
        <v>75.942676</v>
      </c>
      <c r="G92" s="53">
        <v>75.942676</v>
      </c>
      <c r="H92" s="53">
        <v>75.942676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0</v>
      </c>
    </row>
    <row r="93" spans="1:30">
      <c r="A93" s="54" t="s">
        <v>161</v>
      </c>
      <c r="B93" s="54" t="s">
        <v>136</v>
      </c>
      <c r="C93" s="54" t="s">
        <v>131</v>
      </c>
      <c r="D93" s="55"/>
      <c r="E93" s="55" t="s">
        <v>162</v>
      </c>
      <c r="F93" s="53">
        <v>7.50958</v>
      </c>
      <c r="G93" s="53">
        <v>7.50958</v>
      </c>
      <c r="H93" s="53">
        <v>7.50958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</row>
    <row r="94" spans="1:30">
      <c r="A94" s="54"/>
      <c r="B94" s="54"/>
      <c r="C94" s="54"/>
      <c r="D94" s="55" t="s">
        <v>195</v>
      </c>
      <c r="E94" s="55" t="s">
        <v>196</v>
      </c>
      <c r="F94" s="53">
        <v>143.475994</v>
      </c>
      <c r="G94" s="53">
        <v>143.475994</v>
      </c>
      <c r="H94" s="53">
        <v>143.475994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0</v>
      </c>
      <c r="AC94" s="68">
        <v>0</v>
      </c>
      <c r="AD94" s="68">
        <v>0</v>
      </c>
    </row>
    <row r="95" spans="1:30">
      <c r="A95" s="54" t="s">
        <v>146</v>
      </c>
      <c r="B95" s="54" t="s">
        <v>147</v>
      </c>
      <c r="C95" s="54" t="s">
        <v>136</v>
      </c>
      <c r="D95" s="55"/>
      <c r="E95" s="55" t="s">
        <v>172</v>
      </c>
      <c r="F95" s="53">
        <v>4.30296</v>
      </c>
      <c r="G95" s="53">
        <v>4.30296</v>
      </c>
      <c r="H95" s="53">
        <v>4.30296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</row>
    <row r="96" spans="1:30">
      <c r="A96" s="54" t="s">
        <v>146</v>
      </c>
      <c r="B96" s="54" t="s">
        <v>147</v>
      </c>
      <c r="C96" s="54" t="s">
        <v>147</v>
      </c>
      <c r="D96" s="55"/>
      <c r="E96" s="55" t="s">
        <v>149</v>
      </c>
      <c r="F96" s="53">
        <v>13.253598</v>
      </c>
      <c r="G96" s="53">
        <v>13.253598</v>
      </c>
      <c r="H96" s="53">
        <v>13.253598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</row>
    <row r="97" spans="1:30">
      <c r="A97" s="54" t="s">
        <v>146</v>
      </c>
      <c r="B97" s="54" t="s">
        <v>147</v>
      </c>
      <c r="C97" s="54" t="s">
        <v>150</v>
      </c>
      <c r="D97" s="55"/>
      <c r="E97" s="55" t="s">
        <v>151</v>
      </c>
      <c r="F97" s="53">
        <v>6.626799</v>
      </c>
      <c r="G97" s="53">
        <v>6.626799</v>
      </c>
      <c r="H97" s="53">
        <v>6.626799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0</v>
      </c>
    </row>
    <row r="98" spans="1:30">
      <c r="A98" s="54" t="s">
        <v>153</v>
      </c>
      <c r="B98" s="54" t="s">
        <v>138</v>
      </c>
      <c r="C98" s="54" t="s">
        <v>136</v>
      </c>
      <c r="D98" s="55"/>
      <c r="E98" s="55" t="s">
        <v>173</v>
      </c>
      <c r="F98" s="53">
        <v>6.461129</v>
      </c>
      <c r="G98" s="53">
        <v>6.461129</v>
      </c>
      <c r="H98" s="53">
        <v>6.461129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</row>
    <row r="99" spans="1:30">
      <c r="A99" s="54" t="s">
        <v>158</v>
      </c>
      <c r="B99" s="54" t="s">
        <v>131</v>
      </c>
      <c r="C99" s="54" t="s">
        <v>132</v>
      </c>
      <c r="D99" s="55"/>
      <c r="E99" s="55" t="s">
        <v>166</v>
      </c>
      <c r="F99" s="53">
        <v>102.89131</v>
      </c>
      <c r="G99" s="53">
        <v>102.89131</v>
      </c>
      <c r="H99" s="53">
        <v>102.89131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0</v>
      </c>
      <c r="Z99" s="68">
        <v>0</v>
      </c>
      <c r="AA99" s="68">
        <v>0</v>
      </c>
      <c r="AB99" s="68">
        <v>0</v>
      </c>
      <c r="AC99" s="68">
        <v>0</v>
      </c>
      <c r="AD99" s="68">
        <v>0</v>
      </c>
    </row>
    <row r="100" spans="1:30">
      <c r="A100" s="54" t="s">
        <v>161</v>
      </c>
      <c r="B100" s="54" t="s">
        <v>136</v>
      </c>
      <c r="C100" s="54" t="s">
        <v>131</v>
      </c>
      <c r="D100" s="55"/>
      <c r="E100" s="55" t="s">
        <v>162</v>
      </c>
      <c r="F100" s="53">
        <v>9.940198</v>
      </c>
      <c r="G100" s="53">
        <v>9.940198</v>
      </c>
      <c r="H100" s="53">
        <v>9.940198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0</v>
      </c>
      <c r="AC100" s="68">
        <v>0</v>
      </c>
      <c r="AD100" s="68">
        <v>0</v>
      </c>
    </row>
    <row r="101" spans="1:30">
      <c r="A101" s="54"/>
      <c r="B101" s="54"/>
      <c r="C101" s="54"/>
      <c r="D101" s="55" t="s">
        <v>197</v>
      </c>
      <c r="E101" s="55" t="s">
        <v>198</v>
      </c>
      <c r="F101" s="53">
        <v>33.844297</v>
      </c>
      <c r="G101" s="53">
        <v>33.844297</v>
      </c>
      <c r="H101" s="53">
        <v>33.844297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0</v>
      </c>
      <c r="AC101" s="68">
        <v>0</v>
      </c>
      <c r="AD101" s="68">
        <v>0</v>
      </c>
    </row>
    <row r="102" spans="1:30">
      <c r="A102" s="54" t="s">
        <v>146</v>
      </c>
      <c r="B102" s="54" t="s">
        <v>147</v>
      </c>
      <c r="C102" s="54" t="s">
        <v>147</v>
      </c>
      <c r="D102" s="55"/>
      <c r="E102" s="55" t="s">
        <v>149</v>
      </c>
      <c r="F102" s="53">
        <v>3.140102</v>
      </c>
      <c r="G102" s="53">
        <v>3.140102</v>
      </c>
      <c r="H102" s="53">
        <v>3.140102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  <c r="AB102" s="68">
        <v>0</v>
      </c>
      <c r="AC102" s="68">
        <v>0</v>
      </c>
      <c r="AD102" s="68">
        <v>0</v>
      </c>
    </row>
    <row r="103" spans="1:30">
      <c r="A103" s="54" t="s">
        <v>146</v>
      </c>
      <c r="B103" s="54" t="s">
        <v>147</v>
      </c>
      <c r="C103" s="54" t="s">
        <v>150</v>
      </c>
      <c r="D103" s="55"/>
      <c r="E103" s="55" t="s">
        <v>151</v>
      </c>
      <c r="F103" s="53">
        <v>1.570051</v>
      </c>
      <c r="G103" s="53">
        <v>1.570051</v>
      </c>
      <c r="H103" s="53">
        <v>1.570051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68">
        <v>0</v>
      </c>
      <c r="AB103" s="68">
        <v>0</v>
      </c>
      <c r="AC103" s="68">
        <v>0</v>
      </c>
      <c r="AD103" s="68">
        <v>0</v>
      </c>
    </row>
    <row r="104" spans="1:30">
      <c r="A104" s="54" t="s">
        <v>153</v>
      </c>
      <c r="B104" s="54" t="s">
        <v>138</v>
      </c>
      <c r="C104" s="54" t="s">
        <v>136</v>
      </c>
      <c r="D104" s="55"/>
      <c r="E104" s="55" t="s">
        <v>173</v>
      </c>
      <c r="F104" s="53">
        <v>1.5308</v>
      </c>
      <c r="G104" s="53">
        <v>1.5308</v>
      </c>
      <c r="H104" s="53">
        <v>1.5308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68">
        <v>0</v>
      </c>
      <c r="AC104" s="68">
        <v>0</v>
      </c>
      <c r="AD104" s="68">
        <v>0</v>
      </c>
    </row>
    <row r="105" spans="1:30">
      <c r="A105" s="54" t="s">
        <v>158</v>
      </c>
      <c r="B105" s="54" t="s">
        <v>147</v>
      </c>
      <c r="C105" s="54" t="s">
        <v>165</v>
      </c>
      <c r="D105" s="55"/>
      <c r="E105" s="55" t="s">
        <v>166</v>
      </c>
      <c r="F105" s="53">
        <v>25.248267</v>
      </c>
      <c r="G105" s="53">
        <v>25.248267</v>
      </c>
      <c r="H105" s="53">
        <v>25.248267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</row>
    <row r="106" spans="1:30">
      <c r="A106" s="54" t="s">
        <v>161</v>
      </c>
      <c r="B106" s="54" t="s">
        <v>136</v>
      </c>
      <c r="C106" s="54" t="s">
        <v>131</v>
      </c>
      <c r="D106" s="55"/>
      <c r="E106" s="55" t="s">
        <v>162</v>
      </c>
      <c r="F106" s="53">
        <v>2.355077</v>
      </c>
      <c r="G106" s="53">
        <v>2.355077</v>
      </c>
      <c r="H106" s="53">
        <v>2.355077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8">
        <v>0</v>
      </c>
      <c r="AC106" s="68">
        <v>0</v>
      </c>
      <c r="AD106" s="68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84027777777778" right="0.275" top="0.708333333333333" bottom="0.275590551181102" header="0.314583333333333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4"/>
  <sheetViews>
    <sheetView topLeftCell="H1" workbookViewId="0">
      <pane ySplit="5" topLeftCell="A83" activePane="bottomLeft" state="frozen"/>
      <selection/>
      <selection pane="bottomLeft" activeCell="A7" sqref="A7:X104"/>
    </sheetView>
  </sheetViews>
  <sheetFormatPr defaultColWidth="10" defaultRowHeight="13.5"/>
  <cols>
    <col min="1" max="3" width="3.75" style="12" customWidth="1"/>
    <col min="4" max="4" width="11.275" style="62" customWidth="1"/>
    <col min="5" max="5" width="29.875" style="12" customWidth="1"/>
    <col min="6" max="6" width="7.5" style="12" customWidth="1"/>
    <col min="7" max="7" width="8.625" style="12" customWidth="1"/>
    <col min="8" max="8" width="8.125" style="12" customWidth="1"/>
    <col min="9" max="9" width="7.25" style="12" customWidth="1"/>
    <col min="10" max="10" width="7" style="12" customWidth="1"/>
    <col min="11" max="11" width="7.5" style="12" customWidth="1"/>
    <col min="12" max="12" width="6" style="12" customWidth="1"/>
    <col min="13" max="13" width="7.5" style="12" customWidth="1"/>
    <col min="14" max="14" width="5.875" style="12" customWidth="1"/>
    <col min="15" max="15" width="5" style="12" customWidth="1"/>
    <col min="16" max="16" width="5.125" style="12" customWidth="1"/>
    <col min="17" max="17" width="5.25" style="12" customWidth="1"/>
    <col min="18" max="19" width="5.5" style="12" customWidth="1"/>
    <col min="20" max="20" width="4.75" style="12" customWidth="1"/>
    <col min="21" max="21" width="5.375" style="12" customWidth="1"/>
    <col min="22" max="24" width="4.875" style="12" customWidth="1"/>
    <col min="25" max="25" width="9.75" style="12" customWidth="1"/>
    <col min="26" max="16384" width="10" style="12"/>
  </cols>
  <sheetData>
    <row r="1" ht="19.5" customHeight="1" spans="1:24">
      <c r="A1" s="16" t="s">
        <v>199</v>
      </c>
      <c r="B1" s="16"/>
      <c r="C1" s="16"/>
      <c r="D1" s="63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 t="s">
        <v>200</v>
      </c>
      <c r="X1" s="23"/>
    </row>
    <row r="2" ht="27" customHeight="1" spans="1:24">
      <c r="A2" s="17" t="s">
        <v>201</v>
      </c>
      <c r="B2" s="17"/>
      <c r="C2" s="17"/>
      <c r="D2" s="64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5.5" customHeight="1" spans="1:24">
      <c r="A3" s="16"/>
      <c r="B3" s="16"/>
      <c r="C3" s="16"/>
      <c r="D3" s="6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58" t="s">
        <v>9</v>
      </c>
      <c r="W3" s="58"/>
      <c r="X3" s="58"/>
    </row>
    <row r="4" ht="63.4" customHeight="1" spans="1:24">
      <c r="A4" s="18" t="s">
        <v>91</v>
      </c>
      <c r="B4" s="18"/>
      <c r="C4" s="18"/>
      <c r="D4" s="19" t="s">
        <v>202</v>
      </c>
      <c r="E4" s="18" t="s">
        <v>203</v>
      </c>
      <c r="F4" s="18" t="s">
        <v>98</v>
      </c>
      <c r="G4" s="18" t="s">
        <v>204</v>
      </c>
      <c r="H4" s="18"/>
      <c r="I4" s="18"/>
      <c r="J4" s="18"/>
      <c r="K4" s="18" t="s">
        <v>205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206</v>
      </c>
      <c r="W4" s="18"/>
      <c r="X4" s="18"/>
    </row>
    <row r="5" ht="72" customHeight="1" spans="1:24">
      <c r="A5" s="18" t="s">
        <v>95</v>
      </c>
      <c r="B5" s="18" t="s">
        <v>96</v>
      </c>
      <c r="C5" s="18" t="s">
        <v>97</v>
      </c>
      <c r="D5" s="19"/>
      <c r="E5" s="18"/>
      <c r="F5" s="18"/>
      <c r="G5" s="18" t="s">
        <v>108</v>
      </c>
      <c r="H5" s="18" t="s">
        <v>207</v>
      </c>
      <c r="I5" s="18" t="s">
        <v>208</v>
      </c>
      <c r="J5" s="18" t="s">
        <v>209</v>
      </c>
      <c r="K5" s="18" t="s">
        <v>108</v>
      </c>
      <c r="L5" s="18" t="s">
        <v>207</v>
      </c>
      <c r="M5" s="18" t="s">
        <v>208</v>
      </c>
      <c r="N5" s="18" t="s">
        <v>209</v>
      </c>
      <c r="O5" s="18" t="s">
        <v>210</v>
      </c>
      <c r="P5" s="18" t="s">
        <v>211</v>
      </c>
      <c r="Q5" s="18" t="s">
        <v>212</v>
      </c>
      <c r="R5" s="18" t="s">
        <v>213</v>
      </c>
      <c r="S5" s="18" t="s">
        <v>214</v>
      </c>
      <c r="T5" s="18" t="s">
        <v>215</v>
      </c>
      <c r="U5" s="18" t="s">
        <v>216</v>
      </c>
      <c r="V5" s="18" t="s">
        <v>108</v>
      </c>
      <c r="W5" s="18" t="s">
        <v>204</v>
      </c>
      <c r="X5" s="18" t="s">
        <v>217</v>
      </c>
    </row>
    <row r="6" ht="19" customHeight="1" spans="1:24">
      <c r="A6" s="18" t="s">
        <v>218</v>
      </c>
      <c r="B6" s="18" t="s">
        <v>218</v>
      </c>
      <c r="C6" s="18" t="s">
        <v>218</v>
      </c>
      <c r="D6" s="19" t="s">
        <v>124</v>
      </c>
      <c r="E6" s="46" t="s">
        <v>124</v>
      </c>
      <c r="F6" s="46">
        <v>1</v>
      </c>
      <c r="G6" s="46">
        <v>2</v>
      </c>
      <c r="H6" s="46">
        <v>3</v>
      </c>
      <c r="I6" s="46">
        <v>4</v>
      </c>
      <c r="J6" s="46">
        <v>5</v>
      </c>
      <c r="K6" s="46">
        <v>7</v>
      </c>
      <c r="L6" s="46">
        <v>8</v>
      </c>
      <c r="M6" s="46">
        <v>9</v>
      </c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46">
        <v>19</v>
      </c>
      <c r="X6" s="46">
        <v>20</v>
      </c>
    </row>
    <row r="7" ht="18" customHeight="1" spans="1:24">
      <c r="A7" s="48"/>
      <c r="B7" s="49"/>
      <c r="C7" s="50"/>
      <c r="D7" s="51"/>
      <c r="E7" s="52" t="s">
        <v>105</v>
      </c>
      <c r="F7" s="53">
        <v>4124.605052</v>
      </c>
      <c r="G7" s="53">
        <v>3247.565484</v>
      </c>
      <c r="H7" s="53">
        <v>2338.846447</v>
      </c>
      <c r="I7" s="53">
        <v>379.148957</v>
      </c>
      <c r="J7" s="53">
        <v>529.57008</v>
      </c>
      <c r="K7" s="56">
        <f>SUM(L7:N7)</f>
        <v>877.039568</v>
      </c>
      <c r="L7" s="56">
        <v>46.833168</v>
      </c>
      <c r="M7" s="56">
        <v>304.0064</v>
      </c>
      <c r="N7" s="56">
        <v>526.2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</row>
    <row r="8" ht="18" customHeight="1" spans="1:24">
      <c r="A8" s="54"/>
      <c r="B8" s="54"/>
      <c r="C8" s="54"/>
      <c r="D8" s="55" t="s">
        <v>126</v>
      </c>
      <c r="E8" s="55" t="s">
        <v>127</v>
      </c>
      <c r="F8" s="53">
        <v>4124.605052</v>
      </c>
      <c r="G8" s="53">
        <v>3247.565484</v>
      </c>
      <c r="H8" s="53">
        <v>2338.846447</v>
      </c>
      <c r="I8" s="53">
        <v>379.148957</v>
      </c>
      <c r="J8" s="53">
        <v>529.57008</v>
      </c>
      <c r="K8" s="56">
        <f t="shared" ref="K8:K39" si="0">SUM(L8:N8)</f>
        <v>877.039568</v>
      </c>
      <c r="L8" s="56">
        <v>46.833168</v>
      </c>
      <c r="M8" s="56">
        <v>304.0064</v>
      </c>
      <c r="N8" s="56">
        <v>526.2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</row>
    <row r="9" ht="18" customHeight="1" spans="1:24">
      <c r="A9" s="54"/>
      <c r="B9" s="54"/>
      <c r="C9" s="54"/>
      <c r="D9" s="55" t="s">
        <v>128</v>
      </c>
      <c r="E9" s="55" t="s">
        <v>129</v>
      </c>
      <c r="F9" s="53">
        <v>2442.699448</v>
      </c>
      <c r="G9" s="53">
        <v>1636.109892</v>
      </c>
      <c r="H9" s="53">
        <v>971.428703</v>
      </c>
      <c r="I9" s="53">
        <v>183.684598</v>
      </c>
      <c r="J9" s="53">
        <v>480.996591</v>
      </c>
      <c r="K9" s="56">
        <f t="shared" si="0"/>
        <v>806.589556</v>
      </c>
      <c r="L9" s="56">
        <v>43.491156</v>
      </c>
      <c r="M9" s="56">
        <v>297.6064</v>
      </c>
      <c r="N9" s="56">
        <v>465.492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</row>
    <row r="10" ht="18" customHeight="1" spans="1:24">
      <c r="A10" s="54" t="s">
        <v>130</v>
      </c>
      <c r="B10" s="54" t="s">
        <v>131</v>
      </c>
      <c r="C10" s="54" t="s">
        <v>132</v>
      </c>
      <c r="D10" s="55"/>
      <c r="E10" s="55" t="s">
        <v>133</v>
      </c>
      <c r="F10" s="53">
        <v>4.96</v>
      </c>
      <c r="G10" s="53">
        <f>SUM(H10:J10)</f>
        <v>0</v>
      </c>
      <c r="H10" s="53">
        <v>0</v>
      </c>
      <c r="I10" s="53">
        <v>0</v>
      </c>
      <c r="J10" s="53">
        <v>0</v>
      </c>
      <c r="K10" s="56">
        <f t="shared" si="0"/>
        <v>4.96</v>
      </c>
      <c r="L10" s="56">
        <v>0</v>
      </c>
      <c r="M10" s="56">
        <v>4.96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</row>
    <row r="11" ht="18" customHeight="1" spans="1:24">
      <c r="A11" s="54" t="s">
        <v>130</v>
      </c>
      <c r="B11" s="54" t="s">
        <v>134</v>
      </c>
      <c r="C11" s="54" t="s">
        <v>131</v>
      </c>
      <c r="D11" s="55"/>
      <c r="E11" s="55" t="s">
        <v>135</v>
      </c>
      <c r="F11" s="53">
        <v>1247.468848</v>
      </c>
      <c r="G11" s="53">
        <f t="shared" ref="G11:G26" si="1">SUM(H11:J11)</f>
        <v>1247.468848</v>
      </c>
      <c r="H11" s="53">
        <v>663.63985</v>
      </c>
      <c r="I11" s="53">
        <v>182.384598</v>
      </c>
      <c r="J11" s="53">
        <v>401.4444</v>
      </c>
      <c r="K11" s="56">
        <f t="shared" si="0"/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</row>
    <row r="12" ht="18" customHeight="1" spans="1:24">
      <c r="A12" s="54" t="s">
        <v>130</v>
      </c>
      <c r="B12" s="54" t="s">
        <v>134</v>
      </c>
      <c r="C12" s="54" t="s">
        <v>136</v>
      </c>
      <c r="D12" s="55"/>
      <c r="E12" s="55" t="s">
        <v>137</v>
      </c>
      <c r="F12" s="53">
        <v>43.446156</v>
      </c>
      <c r="G12" s="53">
        <f t="shared" si="1"/>
        <v>0</v>
      </c>
      <c r="H12" s="53">
        <v>0</v>
      </c>
      <c r="I12" s="53">
        <v>0</v>
      </c>
      <c r="J12" s="53">
        <v>0</v>
      </c>
      <c r="K12" s="56">
        <f t="shared" si="0"/>
        <v>43.446156</v>
      </c>
      <c r="L12" s="56">
        <v>43.446156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</row>
    <row r="13" ht="18" customHeight="1" spans="1:24">
      <c r="A13" s="54" t="s">
        <v>130</v>
      </c>
      <c r="B13" s="54" t="s">
        <v>138</v>
      </c>
      <c r="C13" s="54" t="s">
        <v>136</v>
      </c>
      <c r="D13" s="55"/>
      <c r="E13" s="55" t="s">
        <v>137</v>
      </c>
      <c r="F13" s="53">
        <v>2.2</v>
      </c>
      <c r="G13" s="53">
        <f t="shared" si="1"/>
        <v>0</v>
      </c>
      <c r="H13" s="53">
        <v>0</v>
      </c>
      <c r="I13" s="53">
        <v>0</v>
      </c>
      <c r="J13" s="53">
        <v>0</v>
      </c>
      <c r="K13" s="56">
        <f t="shared" si="0"/>
        <v>2.2</v>
      </c>
      <c r="L13" s="56">
        <v>0</v>
      </c>
      <c r="M13" s="56">
        <v>2.2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</row>
    <row r="14" ht="18" customHeight="1" spans="1:24">
      <c r="A14" s="54" t="s">
        <v>130</v>
      </c>
      <c r="B14" s="54" t="s">
        <v>139</v>
      </c>
      <c r="C14" s="54" t="s">
        <v>136</v>
      </c>
      <c r="D14" s="55"/>
      <c r="E14" s="55" t="s">
        <v>137</v>
      </c>
      <c r="F14" s="53">
        <v>4</v>
      </c>
      <c r="G14" s="53">
        <f t="shared" si="1"/>
        <v>0</v>
      </c>
      <c r="H14" s="53">
        <v>0</v>
      </c>
      <c r="I14" s="53">
        <v>0</v>
      </c>
      <c r="J14" s="53">
        <v>0</v>
      </c>
      <c r="K14" s="56">
        <f t="shared" si="0"/>
        <v>4</v>
      </c>
      <c r="L14" s="56">
        <v>0</v>
      </c>
      <c r="M14" s="56">
        <v>4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</row>
    <row r="15" ht="18" customHeight="1" spans="1:24">
      <c r="A15" s="54" t="s">
        <v>130</v>
      </c>
      <c r="B15" s="54" t="s">
        <v>140</v>
      </c>
      <c r="C15" s="54" t="s">
        <v>136</v>
      </c>
      <c r="D15" s="55"/>
      <c r="E15" s="55" t="s">
        <v>137</v>
      </c>
      <c r="F15" s="53">
        <v>5.96</v>
      </c>
      <c r="G15" s="53">
        <f t="shared" si="1"/>
        <v>0</v>
      </c>
      <c r="H15" s="53">
        <v>0</v>
      </c>
      <c r="I15" s="53">
        <v>0</v>
      </c>
      <c r="J15" s="53">
        <v>0</v>
      </c>
      <c r="K15" s="56">
        <f t="shared" si="0"/>
        <v>5.96</v>
      </c>
      <c r="L15" s="56">
        <v>0</v>
      </c>
      <c r="M15" s="56">
        <v>5.96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</row>
    <row r="16" ht="18" customHeight="1" spans="1:24">
      <c r="A16" s="54" t="s">
        <v>130</v>
      </c>
      <c r="B16" s="54" t="s">
        <v>141</v>
      </c>
      <c r="C16" s="54" t="s">
        <v>142</v>
      </c>
      <c r="D16" s="55"/>
      <c r="E16" s="55" t="s">
        <v>143</v>
      </c>
      <c r="F16" s="53">
        <v>49.68</v>
      </c>
      <c r="G16" s="53">
        <f t="shared" si="1"/>
        <v>0</v>
      </c>
      <c r="H16" s="53">
        <v>0</v>
      </c>
      <c r="I16" s="53">
        <v>0</v>
      </c>
      <c r="J16" s="53">
        <v>0</v>
      </c>
      <c r="K16" s="56">
        <f t="shared" si="0"/>
        <v>49.68</v>
      </c>
      <c r="L16" s="56">
        <v>0</v>
      </c>
      <c r="M16" s="56">
        <v>0</v>
      </c>
      <c r="N16" s="56">
        <v>49.68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</row>
    <row r="17" spans="1:24">
      <c r="A17" s="54" t="s">
        <v>144</v>
      </c>
      <c r="B17" s="54" t="s">
        <v>142</v>
      </c>
      <c r="C17" s="54" t="s">
        <v>142</v>
      </c>
      <c r="D17" s="55"/>
      <c r="E17" s="55" t="s">
        <v>145</v>
      </c>
      <c r="F17" s="53">
        <v>0.5</v>
      </c>
      <c r="G17" s="53">
        <f t="shared" si="1"/>
        <v>0</v>
      </c>
      <c r="H17" s="53">
        <v>0</v>
      </c>
      <c r="I17" s="53">
        <v>0</v>
      </c>
      <c r="J17" s="53">
        <v>0</v>
      </c>
      <c r="K17" s="56">
        <f t="shared" si="0"/>
        <v>0.5</v>
      </c>
      <c r="L17" s="56">
        <v>0</v>
      </c>
      <c r="M17" s="56">
        <v>0.5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</row>
    <row r="18" spans="1:24">
      <c r="A18" s="54" t="s">
        <v>146</v>
      </c>
      <c r="B18" s="54" t="s">
        <v>147</v>
      </c>
      <c r="C18" s="54" t="s">
        <v>131</v>
      </c>
      <c r="D18" s="55"/>
      <c r="E18" s="55" t="s">
        <v>148</v>
      </c>
      <c r="F18" s="53">
        <v>75.956191</v>
      </c>
      <c r="G18" s="53">
        <f t="shared" si="1"/>
        <v>75.956191</v>
      </c>
      <c r="H18" s="53">
        <v>0</v>
      </c>
      <c r="I18" s="53">
        <v>1.3</v>
      </c>
      <c r="J18" s="53">
        <v>74.656191</v>
      </c>
      <c r="K18" s="56">
        <f t="shared" si="0"/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</row>
    <row r="19" spans="1:24">
      <c r="A19" s="54" t="s">
        <v>146</v>
      </c>
      <c r="B19" s="54" t="s">
        <v>147</v>
      </c>
      <c r="C19" s="54" t="s">
        <v>147</v>
      </c>
      <c r="D19" s="55"/>
      <c r="E19" s="55" t="s">
        <v>149</v>
      </c>
      <c r="F19" s="53">
        <v>98.887985</v>
      </c>
      <c r="G19" s="53">
        <f t="shared" si="1"/>
        <v>98.887985</v>
      </c>
      <c r="H19" s="53">
        <v>98.887985</v>
      </c>
      <c r="I19" s="53">
        <v>0</v>
      </c>
      <c r="J19" s="53">
        <v>0</v>
      </c>
      <c r="K19" s="56">
        <f t="shared" si="0"/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</row>
    <row r="20" spans="1:24">
      <c r="A20" s="54" t="s">
        <v>146</v>
      </c>
      <c r="B20" s="54" t="s">
        <v>147</v>
      </c>
      <c r="C20" s="54" t="s">
        <v>150</v>
      </c>
      <c r="D20" s="55"/>
      <c r="E20" s="55" t="s">
        <v>151</v>
      </c>
      <c r="F20" s="53">
        <v>49.443992</v>
      </c>
      <c r="G20" s="53">
        <f t="shared" si="1"/>
        <v>49.443992</v>
      </c>
      <c r="H20" s="53">
        <v>49.443992</v>
      </c>
      <c r="I20" s="53">
        <v>0</v>
      </c>
      <c r="J20" s="53">
        <v>0</v>
      </c>
      <c r="K20" s="56">
        <f t="shared" si="0"/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4">
      <c r="A21" s="54" t="s">
        <v>146</v>
      </c>
      <c r="B21" s="54" t="s">
        <v>142</v>
      </c>
      <c r="C21" s="54" t="s">
        <v>142</v>
      </c>
      <c r="D21" s="55"/>
      <c r="E21" s="55" t="s">
        <v>152</v>
      </c>
      <c r="F21" s="53">
        <v>4.896</v>
      </c>
      <c r="G21" s="53">
        <f t="shared" si="1"/>
        <v>4.896</v>
      </c>
      <c r="H21" s="53">
        <v>0</v>
      </c>
      <c r="I21" s="53">
        <v>0</v>
      </c>
      <c r="J21" s="53">
        <v>4.896</v>
      </c>
      <c r="K21" s="56">
        <f t="shared" si="0"/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</row>
    <row r="22" spans="1:24">
      <c r="A22" s="54" t="s">
        <v>153</v>
      </c>
      <c r="B22" s="54" t="s">
        <v>138</v>
      </c>
      <c r="C22" s="54" t="s">
        <v>131</v>
      </c>
      <c r="D22" s="55"/>
      <c r="E22" s="55" t="s">
        <v>154</v>
      </c>
      <c r="F22" s="53">
        <v>48.207893</v>
      </c>
      <c r="G22" s="53">
        <f t="shared" si="1"/>
        <v>48.207893</v>
      </c>
      <c r="H22" s="53">
        <v>48.207893</v>
      </c>
      <c r="I22" s="53">
        <v>0</v>
      </c>
      <c r="J22" s="53">
        <v>0</v>
      </c>
      <c r="K22" s="56">
        <f t="shared" si="0"/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</row>
    <row r="23" spans="1:24">
      <c r="A23" s="54" t="s">
        <v>153</v>
      </c>
      <c r="B23" s="54" t="s">
        <v>138</v>
      </c>
      <c r="C23" s="54" t="s">
        <v>134</v>
      </c>
      <c r="D23" s="55"/>
      <c r="E23" s="55" t="s">
        <v>155</v>
      </c>
      <c r="F23" s="53">
        <v>37.082994</v>
      </c>
      <c r="G23" s="53">
        <f t="shared" si="1"/>
        <v>37.082994</v>
      </c>
      <c r="H23" s="53">
        <v>37.082994</v>
      </c>
      <c r="I23" s="53">
        <v>0</v>
      </c>
      <c r="J23" s="53">
        <v>0</v>
      </c>
      <c r="K23" s="56">
        <f t="shared" si="0"/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</row>
    <row r="24" spans="1:24">
      <c r="A24" s="54" t="s">
        <v>156</v>
      </c>
      <c r="B24" s="54" t="s">
        <v>147</v>
      </c>
      <c r="C24" s="54" t="s">
        <v>131</v>
      </c>
      <c r="D24" s="55"/>
      <c r="E24" s="55" t="s">
        <v>157</v>
      </c>
      <c r="F24" s="53">
        <v>204.3864</v>
      </c>
      <c r="G24" s="53">
        <f t="shared" si="1"/>
        <v>0</v>
      </c>
      <c r="H24" s="53">
        <v>0</v>
      </c>
      <c r="I24" s="53">
        <v>0</v>
      </c>
      <c r="J24" s="53">
        <v>0</v>
      </c>
      <c r="K24" s="56">
        <f t="shared" si="0"/>
        <v>204.3864</v>
      </c>
      <c r="L24" s="56">
        <v>0</v>
      </c>
      <c r="M24" s="56">
        <v>204.3864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4">
      <c r="A25" s="54" t="s">
        <v>158</v>
      </c>
      <c r="B25" s="54" t="s">
        <v>159</v>
      </c>
      <c r="C25" s="54" t="s">
        <v>147</v>
      </c>
      <c r="D25" s="55"/>
      <c r="E25" s="55" t="s">
        <v>160</v>
      </c>
      <c r="F25" s="53">
        <v>491.457</v>
      </c>
      <c r="G25" s="53">
        <f t="shared" si="1"/>
        <v>0</v>
      </c>
      <c r="H25" s="53">
        <v>0</v>
      </c>
      <c r="I25" s="53">
        <v>0</v>
      </c>
      <c r="J25" s="53">
        <v>0</v>
      </c>
      <c r="K25" s="56">
        <f t="shared" si="0"/>
        <v>491.457</v>
      </c>
      <c r="L25" s="56">
        <v>0.045</v>
      </c>
      <c r="M25" s="56">
        <v>75.6</v>
      </c>
      <c r="N25" s="56">
        <v>415.812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</row>
    <row r="26" spans="1:24">
      <c r="A26" s="54" t="s">
        <v>161</v>
      </c>
      <c r="B26" s="54" t="s">
        <v>136</v>
      </c>
      <c r="C26" s="54" t="s">
        <v>131</v>
      </c>
      <c r="D26" s="55"/>
      <c r="E26" s="55" t="s">
        <v>162</v>
      </c>
      <c r="F26" s="53">
        <v>74.165989</v>
      </c>
      <c r="G26" s="53">
        <f t="shared" si="1"/>
        <v>74.165989</v>
      </c>
      <c r="H26" s="53">
        <v>74.165989</v>
      </c>
      <c r="I26" s="53">
        <v>0</v>
      </c>
      <c r="J26" s="53">
        <v>0</v>
      </c>
      <c r="K26" s="56">
        <f t="shared" si="0"/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</row>
    <row r="27" spans="1:24">
      <c r="A27" s="54"/>
      <c r="B27" s="54"/>
      <c r="C27" s="54"/>
      <c r="D27" s="55" t="s">
        <v>163</v>
      </c>
      <c r="E27" s="55" t="s">
        <v>164</v>
      </c>
      <c r="F27" s="53">
        <v>242.691319</v>
      </c>
      <c r="G27" s="53">
        <f t="shared" ref="G27:G58" si="2">SUM(H27:J27)</f>
        <v>238.491319</v>
      </c>
      <c r="H27" s="53">
        <v>188.668516</v>
      </c>
      <c r="I27" s="53">
        <v>35.055994</v>
      </c>
      <c r="J27" s="53">
        <v>14.766809</v>
      </c>
      <c r="K27" s="56">
        <f t="shared" si="0"/>
        <v>4.2</v>
      </c>
      <c r="L27" s="56">
        <v>0</v>
      </c>
      <c r="M27" s="56">
        <v>4.2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</row>
    <row r="28" spans="1:24">
      <c r="A28" s="54" t="s">
        <v>130</v>
      </c>
      <c r="B28" s="54" t="s">
        <v>150</v>
      </c>
      <c r="C28" s="54" t="s">
        <v>165</v>
      </c>
      <c r="D28" s="55"/>
      <c r="E28" s="55" t="s">
        <v>166</v>
      </c>
      <c r="F28" s="53">
        <v>168.955453</v>
      </c>
      <c r="G28" s="53">
        <f t="shared" si="2"/>
        <v>164.755453</v>
      </c>
      <c r="H28" s="53">
        <v>129.924459</v>
      </c>
      <c r="I28" s="53">
        <v>34.830994</v>
      </c>
      <c r="J28" s="53">
        <v>0</v>
      </c>
      <c r="K28" s="56">
        <f t="shared" si="0"/>
        <v>4.2</v>
      </c>
      <c r="L28" s="56">
        <v>0</v>
      </c>
      <c r="M28" s="56">
        <v>4.2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</row>
    <row r="29" spans="1:24">
      <c r="A29" s="54" t="s">
        <v>146</v>
      </c>
      <c r="B29" s="54" t="s">
        <v>147</v>
      </c>
      <c r="C29" s="54" t="s">
        <v>131</v>
      </c>
      <c r="D29" s="55"/>
      <c r="E29" s="55" t="s">
        <v>148</v>
      </c>
      <c r="F29" s="53">
        <v>12.543809</v>
      </c>
      <c r="G29" s="53">
        <f t="shared" si="2"/>
        <v>12.543809</v>
      </c>
      <c r="H29" s="53">
        <v>0</v>
      </c>
      <c r="I29" s="53">
        <v>0.225</v>
      </c>
      <c r="J29" s="53">
        <v>12.318809</v>
      </c>
      <c r="K29" s="56">
        <f t="shared" si="0"/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</row>
    <row r="30" spans="1:24">
      <c r="A30" s="54" t="s">
        <v>146</v>
      </c>
      <c r="B30" s="54" t="s">
        <v>147</v>
      </c>
      <c r="C30" s="54" t="s">
        <v>147</v>
      </c>
      <c r="D30" s="55"/>
      <c r="E30" s="55" t="s">
        <v>149</v>
      </c>
      <c r="F30" s="53">
        <v>19.457552</v>
      </c>
      <c r="G30" s="53">
        <f t="shared" si="2"/>
        <v>19.457552</v>
      </c>
      <c r="H30" s="53">
        <v>19.457552</v>
      </c>
      <c r="I30" s="53">
        <v>0</v>
      </c>
      <c r="J30" s="53">
        <v>0</v>
      </c>
      <c r="K30" s="56">
        <f t="shared" si="0"/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</row>
    <row r="31" spans="1:24">
      <c r="A31" s="54" t="s">
        <v>146</v>
      </c>
      <c r="B31" s="54" t="s">
        <v>147</v>
      </c>
      <c r="C31" s="54" t="s">
        <v>150</v>
      </c>
      <c r="D31" s="55"/>
      <c r="E31" s="55" t="s">
        <v>151</v>
      </c>
      <c r="F31" s="53">
        <v>9.728776</v>
      </c>
      <c r="G31" s="53">
        <f t="shared" si="2"/>
        <v>9.728776</v>
      </c>
      <c r="H31" s="53">
        <v>9.728776</v>
      </c>
      <c r="I31" s="53">
        <v>0</v>
      </c>
      <c r="J31" s="53">
        <v>0</v>
      </c>
      <c r="K31" s="56">
        <f t="shared" si="0"/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</row>
    <row r="32" spans="1:24">
      <c r="A32" s="54" t="s">
        <v>146</v>
      </c>
      <c r="B32" s="54" t="s">
        <v>142</v>
      </c>
      <c r="C32" s="54" t="s">
        <v>142</v>
      </c>
      <c r="D32" s="55"/>
      <c r="E32" s="55" t="s">
        <v>152</v>
      </c>
      <c r="F32" s="53">
        <v>2.448</v>
      </c>
      <c r="G32" s="53">
        <f t="shared" si="2"/>
        <v>2.448</v>
      </c>
      <c r="H32" s="53">
        <v>0</v>
      </c>
      <c r="I32" s="53">
        <v>0</v>
      </c>
      <c r="J32" s="53">
        <v>2.448</v>
      </c>
      <c r="K32" s="56">
        <f t="shared" si="0"/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</row>
    <row r="33" spans="1:24">
      <c r="A33" s="54" t="s">
        <v>153</v>
      </c>
      <c r="B33" s="54" t="s">
        <v>138</v>
      </c>
      <c r="C33" s="54" t="s">
        <v>131</v>
      </c>
      <c r="D33" s="55"/>
      <c r="E33" s="55" t="s">
        <v>154</v>
      </c>
      <c r="F33" s="53">
        <v>9.485557</v>
      </c>
      <c r="G33" s="53">
        <f t="shared" si="2"/>
        <v>9.485557</v>
      </c>
      <c r="H33" s="53">
        <v>9.485557</v>
      </c>
      <c r="I33" s="53">
        <v>0</v>
      </c>
      <c r="J33" s="53">
        <v>0</v>
      </c>
      <c r="K33" s="56">
        <f t="shared" si="0"/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</row>
    <row r="34" spans="1:24">
      <c r="A34" s="54" t="s">
        <v>153</v>
      </c>
      <c r="B34" s="54" t="s">
        <v>138</v>
      </c>
      <c r="C34" s="54" t="s">
        <v>134</v>
      </c>
      <c r="D34" s="55"/>
      <c r="E34" s="55" t="s">
        <v>155</v>
      </c>
      <c r="F34" s="53">
        <v>5.479008</v>
      </c>
      <c r="G34" s="53">
        <f t="shared" si="2"/>
        <v>5.479008</v>
      </c>
      <c r="H34" s="53">
        <v>5.479008</v>
      </c>
      <c r="I34" s="53">
        <v>0</v>
      </c>
      <c r="J34" s="53">
        <v>0</v>
      </c>
      <c r="K34" s="56">
        <f t="shared" si="0"/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</row>
    <row r="35" spans="1:24">
      <c r="A35" s="54" t="s">
        <v>161</v>
      </c>
      <c r="B35" s="54" t="s">
        <v>136</v>
      </c>
      <c r="C35" s="54" t="s">
        <v>131</v>
      </c>
      <c r="D35" s="55"/>
      <c r="E35" s="55" t="s">
        <v>162</v>
      </c>
      <c r="F35" s="53">
        <v>14.593164</v>
      </c>
      <c r="G35" s="53">
        <f t="shared" si="2"/>
        <v>14.593164</v>
      </c>
      <c r="H35" s="53">
        <v>14.593164</v>
      </c>
      <c r="I35" s="53">
        <v>0</v>
      </c>
      <c r="J35" s="53">
        <v>0</v>
      </c>
      <c r="K35" s="56">
        <f t="shared" si="0"/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</row>
    <row r="36" spans="1:24">
      <c r="A36" s="54"/>
      <c r="B36" s="54"/>
      <c r="C36" s="54"/>
      <c r="D36" s="55" t="s">
        <v>167</v>
      </c>
      <c r="E36" s="55" t="s">
        <v>168</v>
      </c>
      <c r="F36" s="53">
        <v>51.054291</v>
      </c>
      <c r="G36" s="53">
        <f t="shared" si="2"/>
        <v>51.054291</v>
      </c>
      <c r="H36" s="53">
        <v>43.102706</v>
      </c>
      <c r="I36" s="53">
        <v>5.967585</v>
      </c>
      <c r="J36" s="53">
        <v>1.984</v>
      </c>
      <c r="K36" s="56">
        <f t="shared" si="0"/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</row>
    <row r="37" spans="1:24">
      <c r="A37" s="54" t="s">
        <v>169</v>
      </c>
      <c r="B37" s="54" t="s">
        <v>170</v>
      </c>
      <c r="C37" s="54" t="s">
        <v>170</v>
      </c>
      <c r="D37" s="55"/>
      <c r="E37" s="55" t="s">
        <v>171</v>
      </c>
      <c r="F37" s="53">
        <v>36.33614</v>
      </c>
      <c r="G37" s="53">
        <f t="shared" si="2"/>
        <v>36.33614</v>
      </c>
      <c r="H37" s="53">
        <v>30.418555</v>
      </c>
      <c r="I37" s="53">
        <v>5.917585</v>
      </c>
      <c r="J37" s="53">
        <v>0</v>
      </c>
      <c r="K37" s="56">
        <f t="shared" si="0"/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</row>
    <row r="38" spans="1:24">
      <c r="A38" s="54" t="s">
        <v>146</v>
      </c>
      <c r="B38" s="54" t="s">
        <v>147</v>
      </c>
      <c r="C38" s="54" t="s">
        <v>136</v>
      </c>
      <c r="D38" s="55"/>
      <c r="E38" s="55" t="s">
        <v>172</v>
      </c>
      <c r="F38" s="53">
        <v>2.034</v>
      </c>
      <c r="G38" s="53">
        <f t="shared" si="2"/>
        <v>2.034</v>
      </c>
      <c r="H38" s="53">
        <v>0</v>
      </c>
      <c r="I38" s="53">
        <v>0.05</v>
      </c>
      <c r="J38" s="53">
        <v>1.984</v>
      </c>
      <c r="K38" s="56">
        <f t="shared" si="0"/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</row>
    <row r="39" spans="1:24">
      <c r="A39" s="54" t="s">
        <v>146</v>
      </c>
      <c r="B39" s="54" t="s">
        <v>147</v>
      </c>
      <c r="C39" s="54" t="s">
        <v>147</v>
      </c>
      <c r="D39" s="55"/>
      <c r="E39" s="55" t="s">
        <v>149</v>
      </c>
      <c r="F39" s="53">
        <v>4.63348</v>
      </c>
      <c r="G39" s="53">
        <f t="shared" si="2"/>
        <v>4.63348</v>
      </c>
      <c r="H39" s="53">
        <v>4.63348</v>
      </c>
      <c r="I39" s="53">
        <v>0</v>
      </c>
      <c r="J39" s="53">
        <v>0</v>
      </c>
      <c r="K39" s="56">
        <f t="shared" si="0"/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</row>
    <row r="40" spans="1:24">
      <c r="A40" s="54" t="s">
        <v>146</v>
      </c>
      <c r="B40" s="54" t="s">
        <v>147</v>
      </c>
      <c r="C40" s="54" t="s">
        <v>150</v>
      </c>
      <c r="D40" s="55"/>
      <c r="E40" s="55" t="s">
        <v>151</v>
      </c>
      <c r="F40" s="53">
        <v>2.31674</v>
      </c>
      <c r="G40" s="53">
        <f t="shared" si="2"/>
        <v>2.31674</v>
      </c>
      <c r="H40" s="53">
        <v>2.31674</v>
      </c>
      <c r="I40" s="53">
        <v>0</v>
      </c>
      <c r="J40" s="53">
        <v>0</v>
      </c>
      <c r="K40" s="56">
        <f t="shared" ref="K40:K71" si="3">SUM(L40:N40)</f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</row>
    <row r="41" spans="1:24">
      <c r="A41" s="54" t="s">
        <v>153</v>
      </c>
      <c r="B41" s="54" t="s">
        <v>138</v>
      </c>
      <c r="C41" s="54" t="s">
        <v>136</v>
      </c>
      <c r="D41" s="55"/>
      <c r="E41" s="55" t="s">
        <v>173</v>
      </c>
      <c r="F41" s="53">
        <v>2.258821</v>
      </c>
      <c r="G41" s="53">
        <f t="shared" si="2"/>
        <v>2.258821</v>
      </c>
      <c r="H41" s="53">
        <v>2.258821</v>
      </c>
      <c r="I41" s="53">
        <v>0</v>
      </c>
      <c r="J41" s="53">
        <v>0</v>
      </c>
      <c r="K41" s="56">
        <f t="shared" si="3"/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</row>
    <row r="42" spans="1:24">
      <c r="A42" s="54" t="s">
        <v>161</v>
      </c>
      <c r="B42" s="54" t="s">
        <v>136</v>
      </c>
      <c r="C42" s="54" t="s">
        <v>131</v>
      </c>
      <c r="D42" s="55"/>
      <c r="E42" s="55" t="s">
        <v>162</v>
      </c>
      <c r="F42" s="53">
        <v>3.47511</v>
      </c>
      <c r="G42" s="53">
        <f t="shared" si="2"/>
        <v>3.47511</v>
      </c>
      <c r="H42" s="53">
        <v>3.47511</v>
      </c>
      <c r="I42" s="53">
        <v>0</v>
      </c>
      <c r="J42" s="53">
        <v>0</v>
      </c>
      <c r="K42" s="56">
        <f t="shared" si="3"/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</row>
    <row r="43" spans="1:24">
      <c r="A43" s="54"/>
      <c r="B43" s="54"/>
      <c r="C43" s="54"/>
      <c r="D43" s="55" t="s">
        <v>174</v>
      </c>
      <c r="E43" s="55" t="s">
        <v>175</v>
      </c>
      <c r="F43" s="53">
        <v>379.637498</v>
      </c>
      <c r="G43" s="53">
        <f t="shared" si="2"/>
        <v>318.929498</v>
      </c>
      <c r="H43" s="53">
        <v>273.732556</v>
      </c>
      <c r="I43" s="53">
        <v>38.446522</v>
      </c>
      <c r="J43" s="53">
        <v>6.75042</v>
      </c>
      <c r="K43" s="56">
        <f t="shared" si="3"/>
        <v>60.708</v>
      </c>
      <c r="L43" s="56">
        <v>0</v>
      </c>
      <c r="M43" s="56">
        <v>0</v>
      </c>
      <c r="N43" s="56">
        <v>60.708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</row>
    <row r="44" spans="1:24">
      <c r="A44" s="54" t="s">
        <v>146</v>
      </c>
      <c r="B44" s="54" t="s">
        <v>147</v>
      </c>
      <c r="C44" s="54" t="s">
        <v>136</v>
      </c>
      <c r="D44" s="55"/>
      <c r="E44" s="55" t="s">
        <v>172</v>
      </c>
      <c r="F44" s="53">
        <v>6.90042</v>
      </c>
      <c r="G44" s="53">
        <f t="shared" si="2"/>
        <v>6.90042</v>
      </c>
      <c r="H44" s="53">
        <v>0</v>
      </c>
      <c r="I44" s="53">
        <v>0.15</v>
      </c>
      <c r="J44" s="53">
        <v>6.75042</v>
      </c>
      <c r="K44" s="56">
        <f t="shared" si="3"/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</row>
    <row r="45" spans="1:24">
      <c r="A45" s="54" t="s">
        <v>146</v>
      </c>
      <c r="B45" s="54" t="s">
        <v>147</v>
      </c>
      <c r="C45" s="54" t="s">
        <v>147</v>
      </c>
      <c r="D45" s="55"/>
      <c r="E45" s="55" t="s">
        <v>149</v>
      </c>
      <c r="F45" s="53">
        <v>28.928979</v>
      </c>
      <c r="G45" s="53">
        <f t="shared" si="2"/>
        <v>28.928979</v>
      </c>
      <c r="H45" s="53">
        <v>28.928979</v>
      </c>
      <c r="I45" s="53">
        <v>0</v>
      </c>
      <c r="J45" s="53">
        <v>0</v>
      </c>
      <c r="K45" s="56">
        <f t="shared" si="3"/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</row>
    <row r="46" spans="1:24">
      <c r="A46" s="54" t="s">
        <v>146</v>
      </c>
      <c r="B46" s="54" t="s">
        <v>147</v>
      </c>
      <c r="C46" s="54" t="s">
        <v>150</v>
      </c>
      <c r="D46" s="55"/>
      <c r="E46" s="55" t="s">
        <v>151</v>
      </c>
      <c r="F46" s="53">
        <v>14.464489</v>
      </c>
      <c r="G46" s="53">
        <f t="shared" si="2"/>
        <v>14.464489</v>
      </c>
      <c r="H46" s="53">
        <v>14.464489</v>
      </c>
      <c r="I46" s="53">
        <v>0</v>
      </c>
      <c r="J46" s="53">
        <v>0</v>
      </c>
      <c r="K46" s="56">
        <f t="shared" si="3"/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</row>
    <row r="47" spans="1:24">
      <c r="A47" s="54" t="s">
        <v>153</v>
      </c>
      <c r="B47" s="54" t="s">
        <v>159</v>
      </c>
      <c r="C47" s="54" t="s">
        <v>176</v>
      </c>
      <c r="D47" s="55"/>
      <c r="E47" s="55" t="s">
        <v>177</v>
      </c>
      <c r="F47" s="53">
        <v>293.543999</v>
      </c>
      <c r="G47" s="53">
        <f t="shared" si="2"/>
        <v>232.835999</v>
      </c>
      <c r="H47" s="53">
        <v>194.539477</v>
      </c>
      <c r="I47" s="53">
        <v>38.296522</v>
      </c>
      <c r="J47" s="53">
        <v>0</v>
      </c>
      <c r="K47" s="56">
        <f t="shared" si="3"/>
        <v>60.708</v>
      </c>
      <c r="L47" s="56">
        <v>0</v>
      </c>
      <c r="M47" s="56">
        <v>0</v>
      </c>
      <c r="N47" s="56">
        <v>60.708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</row>
    <row r="48" spans="1:24">
      <c r="A48" s="54" t="s">
        <v>153</v>
      </c>
      <c r="B48" s="54" t="s">
        <v>138</v>
      </c>
      <c r="C48" s="54" t="s">
        <v>136</v>
      </c>
      <c r="D48" s="55"/>
      <c r="E48" s="55" t="s">
        <v>173</v>
      </c>
      <c r="F48" s="53">
        <v>14.102877</v>
      </c>
      <c r="G48" s="53">
        <f t="shared" si="2"/>
        <v>14.102877</v>
      </c>
      <c r="H48" s="53">
        <v>14.102877</v>
      </c>
      <c r="I48" s="53">
        <v>0</v>
      </c>
      <c r="J48" s="53">
        <v>0</v>
      </c>
      <c r="K48" s="56">
        <f t="shared" si="3"/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</row>
    <row r="49" spans="1:24">
      <c r="A49" s="54" t="s">
        <v>161</v>
      </c>
      <c r="B49" s="54" t="s">
        <v>136</v>
      </c>
      <c r="C49" s="54" t="s">
        <v>131</v>
      </c>
      <c r="D49" s="55"/>
      <c r="E49" s="55" t="s">
        <v>162</v>
      </c>
      <c r="F49" s="53">
        <v>21.696734</v>
      </c>
      <c r="G49" s="53">
        <f t="shared" si="2"/>
        <v>21.696734</v>
      </c>
      <c r="H49" s="53">
        <v>21.696734</v>
      </c>
      <c r="I49" s="53">
        <v>0</v>
      </c>
      <c r="J49" s="53">
        <v>0</v>
      </c>
      <c r="K49" s="56">
        <f t="shared" si="3"/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</row>
    <row r="50" spans="1:24">
      <c r="A50" s="54"/>
      <c r="B50" s="54"/>
      <c r="C50" s="54"/>
      <c r="D50" s="55" t="s">
        <v>178</v>
      </c>
      <c r="E50" s="55" t="s">
        <v>179</v>
      </c>
      <c r="F50" s="53">
        <v>333.741065</v>
      </c>
      <c r="G50" s="53">
        <f t="shared" si="2"/>
        <v>331.541065</v>
      </c>
      <c r="H50" s="53">
        <v>282.882692</v>
      </c>
      <c r="I50" s="53">
        <v>42.705853</v>
      </c>
      <c r="J50" s="53">
        <v>5.95252</v>
      </c>
      <c r="K50" s="56">
        <f t="shared" si="3"/>
        <v>2.2</v>
      </c>
      <c r="L50" s="56">
        <v>0</v>
      </c>
      <c r="M50" s="56">
        <v>2.2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</row>
    <row r="51" spans="1:24">
      <c r="A51" s="54" t="s">
        <v>146</v>
      </c>
      <c r="B51" s="54" t="s">
        <v>147</v>
      </c>
      <c r="C51" s="54" t="s">
        <v>136</v>
      </c>
      <c r="D51" s="55"/>
      <c r="E51" s="55" t="s">
        <v>172</v>
      </c>
      <c r="F51" s="53">
        <v>6.07752</v>
      </c>
      <c r="G51" s="53">
        <f t="shared" si="2"/>
        <v>6.07752</v>
      </c>
      <c r="H51" s="53">
        <v>0</v>
      </c>
      <c r="I51" s="53">
        <v>0.125</v>
      </c>
      <c r="J51" s="53">
        <v>5.95252</v>
      </c>
      <c r="K51" s="56">
        <f t="shared" si="3"/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</row>
    <row r="52" spans="1:24">
      <c r="A52" s="54" t="s">
        <v>146</v>
      </c>
      <c r="B52" s="54" t="s">
        <v>147</v>
      </c>
      <c r="C52" s="54" t="s">
        <v>147</v>
      </c>
      <c r="D52" s="55"/>
      <c r="E52" s="55" t="s">
        <v>149</v>
      </c>
      <c r="F52" s="53">
        <v>30.173222</v>
      </c>
      <c r="G52" s="53">
        <f t="shared" si="2"/>
        <v>30.173222</v>
      </c>
      <c r="H52" s="53">
        <v>30.173222</v>
      </c>
      <c r="I52" s="53">
        <v>0</v>
      </c>
      <c r="J52" s="53">
        <v>0</v>
      </c>
      <c r="K52" s="56">
        <f t="shared" si="3"/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</row>
    <row r="53" spans="1:24">
      <c r="A53" s="54" t="s">
        <v>146</v>
      </c>
      <c r="B53" s="54" t="s">
        <v>147</v>
      </c>
      <c r="C53" s="54" t="s">
        <v>150</v>
      </c>
      <c r="D53" s="55"/>
      <c r="E53" s="55" t="s">
        <v>151</v>
      </c>
      <c r="F53" s="53">
        <v>15.086611</v>
      </c>
      <c r="G53" s="53">
        <f t="shared" si="2"/>
        <v>15.086611</v>
      </c>
      <c r="H53" s="53">
        <v>15.086611</v>
      </c>
      <c r="I53" s="53">
        <v>0</v>
      </c>
      <c r="J53" s="53">
        <v>0</v>
      </c>
      <c r="K53" s="56">
        <f t="shared" si="3"/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</row>
    <row r="54" spans="1:24">
      <c r="A54" s="54" t="s">
        <v>153</v>
      </c>
      <c r="B54" s="54" t="s">
        <v>138</v>
      </c>
      <c r="C54" s="54" t="s">
        <v>136</v>
      </c>
      <c r="D54" s="55"/>
      <c r="E54" s="55" t="s">
        <v>173</v>
      </c>
      <c r="F54" s="53">
        <v>14.709446</v>
      </c>
      <c r="G54" s="53">
        <f t="shared" si="2"/>
        <v>14.709446</v>
      </c>
      <c r="H54" s="53">
        <v>14.709446</v>
      </c>
      <c r="I54" s="53">
        <v>0</v>
      </c>
      <c r="J54" s="53">
        <v>0</v>
      </c>
      <c r="K54" s="56">
        <f t="shared" si="3"/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</row>
    <row r="55" spans="1:24">
      <c r="A55" s="54" t="s">
        <v>156</v>
      </c>
      <c r="B55" s="54" t="s">
        <v>131</v>
      </c>
      <c r="C55" s="54" t="s">
        <v>142</v>
      </c>
      <c r="D55" s="55"/>
      <c r="E55" s="55" t="s">
        <v>180</v>
      </c>
      <c r="F55" s="53">
        <v>245.064349</v>
      </c>
      <c r="G55" s="53">
        <f t="shared" si="2"/>
        <v>242.864349</v>
      </c>
      <c r="H55" s="53">
        <v>200.283496</v>
      </c>
      <c r="I55" s="53">
        <v>42.580853</v>
      </c>
      <c r="J55" s="53">
        <v>0</v>
      </c>
      <c r="K55" s="56">
        <f t="shared" si="3"/>
        <v>2.2</v>
      </c>
      <c r="L55" s="56">
        <v>0</v>
      </c>
      <c r="M55" s="56">
        <v>2.2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</row>
    <row r="56" spans="1:24">
      <c r="A56" s="54" t="s">
        <v>161</v>
      </c>
      <c r="B56" s="54" t="s">
        <v>136</v>
      </c>
      <c r="C56" s="54" t="s">
        <v>131</v>
      </c>
      <c r="D56" s="55"/>
      <c r="E56" s="55" t="s">
        <v>162</v>
      </c>
      <c r="F56" s="53">
        <v>22.629917</v>
      </c>
      <c r="G56" s="53">
        <f t="shared" si="2"/>
        <v>22.629917</v>
      </c>
      <c r="H56" s="53">
        <v>22.629917</v>
      </c>
      <c r="I56" s="53">
        <v>0</v>
      </c>
      <c r="J56" s="53">
        <v>0</v>
      </c>
      <c r="K56" s="56">
        <f t="shared" si="3"/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</row>
    <row r="57" spans="1:24">
      <c r="A57" s="54"/>
      <c r="B57" s="54"/>
      <c r="C57" s="54"/>
      <c r="D57" s="55" t="s">
        <v>181</v>
      </c>
      <c r="E57" s="55" t="s">
        <v>182</v>
      </c>
      <c r="F57" s="53">
        <v>123.087457</v>
      </c>
      <c r="G57" s="53">
        <f t="shared" si="2"/>
        <v>119.745445</v>
      </c>
      <c r="H57" s="53">
        <v>105.441503</v>
      </c>
      <c r="I57" s="53">
        <v>14.303942</v>
      </c>
      <c r="J57" s="53">
        <v>0</v>
      </c>
      <c r="K57" s="56">
        <f t="shared" si="3"/>
        <v>3.342012</v>
      </c>
      <c r="L57" s="56">
        <v>3.342012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</row>
    <row r="58" spans="1:24">
      <c r="A58" s="54" t="s">
        <v>146</v>
      </c>
      <c r="B58" s="54" t="s">
        <v>131</v>
      </c>
      <c r="C58" s="54" t="s">
        <v>159</v>
      </c>
      <c r="D58" s="55"/>
      <c r="E58" s="55" t="s">
        <v>183</v>
      </c>
      <c r="F58" s="53">
        <v>92.253536</v>
      </c>
      <c r="G58" s="53">
        <f t="shared" si="2"/>
        <v>88.911524</v>
      </c>
      <c r="H58" s="53">
        <v>74.607582</v>
      </c>
      <c r="I58" s="53">
        <v>14.303942</v>
      </c>
      <c r="J58" s="53">
        <v>0</v>
      </c>
      <c r="K58" s="56">
        <f t="shared" si="3"/>
        <v>3.342012</v>
      </c>
      <c r="L58" s="56">
        <v>3.342012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</row>
    <row r="59" spans="1:24">
      <c r="A59" s="54" t="s">
        <v>146</v>
      </c>
      <c r="B59" s="54" t="s">
        <v>147</v>
      </c>
      <c r="C59" s="54" t="s">
        <v>147</v>
      </c>
      <c r="D59" s="55"/>
      <c r="E59" s="55" t="s">
        <v>149</v>
      </c>
      <c r="F59" s="53">
        <v>11.263533</v>
      </c>
      <c r="G59" s="53">
        <f t="shared" ref="G59:G104" si="4">SUM(H59:J59)</f>
        <v>11.263533</v>
      </c>
      <c r="H59" s="53">
        <v>11.263533</v>
      </c>
      <c r="I59" s="53">
        <v>0</v>
      </c>
      <c r="J59" s="53">
        <v>0</v>
      </c>
      <c r="K59" s="56">
        <f t="shared" si="3"/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</row>
    <row r="60" spans="1:24">
      <c r="A60" s="54" t="s">
        <v>146</v>
      </c>
      <c r="B60" s="54" t="s">
        <v>147</v>
      </c>
      <c r="C60" s="54" t="s">
        <v>150</v>
      </c>
      <c r="D60" s="55"/>
      <c r="E60" s="55" t="s">
        <v>151</v>
      </c>
      <c r="F60" s="53">
        <v>5.631766</v>
      </c>
      <c r="G60" s="53">
        <f t="shared" si="4"/>
        <v>5.631766</v>
      </c>
      <c r="H60" s="53">
        <v>5.631766</v>
      </c>
      <c r="I60" s="53">
        <v>0</v>
      </c>
      <c r="J60" s="53">
        <v>0</v>
      </c>
      <c r="K60" s="56">
        <f t="shared" si="3"/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</row>
    <row r="61" spans="1:24">
      <c r="A61" s="54" t="s">
        <v>153</v>
      </c>
      <c r="B61" s="54" t="s">
        <v>138</v>
      </c>
      <c r="C61" s="54" t="s">
        <v>136</v>
      </c>
      <c r="D61" s="55"/>
      <c r="E61" s="55" t="s">
        <v>173</v>
      </c>
      <c r="F61" s="53">
        <v>5.490972</v>
      </c>
      <c r="G61" s="53">
        <f t="shared" si="4"/>
        <v>5.490972</v>
      </c>
      <c r="H61" s="53">
        <v>5.490972</v>
      </c>
      <c r="I61" s="53">
        <v>0</v>
      </c>
      <c r="J61" s="53">
        <v>0</v>
      </c>
      <c r="K61" s="56">
        <f t="shared" si="3"/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</row>
    <row r="62" spans="1:24">
      <c r="A62" s="54" t="s">
        <v>161</v>
      </c>
      <c r="B62" s="54" t="s">
        <v>136</v>
      </c>
      <c r="C62" s="54" t="s">
        <v>131</v>
      </c>
      <c r="D62" s="55"/>
      <c r="E62" s="55" t="s">
        <v>162</v>
      </c>
      <c r="F62" s="53">
        <v>8.44765</v>
      </c>
      <c r="G62" s="53">
        <f t="shared" si="4"/>
        <v>8.44765</v>
      </c>
      <c r="H62" s="53">
        <v>8.44765</v>
      </c>
      <c r="I62" s="53">
        <v>0</v>
      </c>
      <c r="J62" s="53">
        <v>0</v>
      </c>
      <c r="K62" s="56">
        <f t="shared" si="3"/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</row>
    <row r="63" spans="1:24">
      <c r="A63" s="54"/>
      <c r="B63" s="54"/>
      <c r="C63" s="54"/>
      <c r="D63" s="55" t="s">
        <v>184</v>
      </c>
      <c r="E63" s="55" t="s">
        <v>185</v>
      </c>
      <c r="F63" s="53">
        <v>63.759609</v>
      </c>
      <c r="G63" s="53">
        <f t="shared" si="4"/>
        <v>63.759609</v>
      </c>
      <c r="H63" s="53">
        <v>51.895166</v>
      </c>
      <c r="I63" s="53">
        <v>7.367323</v>
      </c>
      <c r="J63" s="53">
        <v>4.49712</v>
      </c>
      <c r="K63" s="56">
        <f t="shared" si="3"/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</row>
    <row r="64" spans="1:24">
      <c r="A64" s="54" t="s">
        <v>146</v>
      </c>
      <c r="B64" s="54" t="s">
        <v>147</v>
      </c>
      <c r="C64" s="54" t="s">
        <v>136</v>
      </c>
      <c r="D64" s="55"/>
      <c r="E64" s="55" t="s">
        <v>172</v>
      </c>
      <c r="F64" s="53">
        <v>3.34812</v>
      </c>
      <c r="G64" s="53">
        <f t="shared" si="4"/>
        <v>3.34812</v>
      </c>
      <c r="H64" s="53">
        <v>0</v>
      </c>
      <c r="I64" s="53">
        <v>0.075</v>
      </c>
      <c r="J64" s="53">
        <v>3.27312</v>
      </c>
      <c r="K64" s="56">
        <f t="shared" si="3"/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</row>
    <row r="65" spans="1:24">
      <c r="A65" s="54" t="s">
        <v>146</v>
      </c>
      <c r="B65" s="54" t="s">
        <v>147</v>
      </c>
      <c r="C65" s="54" t="s">
        <v>147</v>
      </c>
      <c r="D65" s="55"/>
      <c r="E65" s="55" t="s">
        <v>149</v>
      </c>
      <c r="F65" s="53">
        <v>5.554582</v>
      </c>
      <c r="G65" s="53">
        <f t="shared" si="4"/>
        <v>5.554582</v>
      </c>
      <c r="H65" s="53">
        <v>5.554582</v>
      </c>
      <c r="I65" s="53">
        <v>0</v>
      </c>
      <c r="J65" s="53">
        <v>0</v>
      </c>
      <c r="K65" s="56">
        <f t="shared" si="3"/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</row>
    <row r="66" spans="1:24">
      <c r="A66" s="54" t="s">
        <v>146</v>
      </c>
      <c r="B66" s="54" t="s">
        <v>147</v>
      </c>
      <c r="C66" s="54" t="s">
        <v>150</v>
      </c>
      <c r="D66" s="55"/>
      <c r="E66" s="55" t="s">
        <v>151</v>
      </c>
      <c r="F66" s="53">
        <v>2.777291</v>
      </c>
      <c r="G66" s="53">
        <f t="shared" si="4"/>
        <v>2.777291</v>
      </c>
      <c r="H66" s="53">
        <v>2.777291</v>
      </c>
      <c r="I66" s="53">
        <v>0</v>
      </c>
      <c r="J66" s="53">
        <v>0</v>
      </c>
      <c r="K66" s="56">
        <f t="shared" si="3"/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</row>
    <row r="67" spans="1:24">
      <c r="A67" s="54" t="s">
        <v>146</v>
      </c>
      <c r="B67" s="54" t="s">
        <v>142</v>
      </c>
      <c r="C67" s="54" t="s">
        <v>142</v>
      </c>
      <c r="D67" s="55"/>
      <c r="E67" s="55" t="s">
        <v>152</v>
      </c>
      <c r="F67" s="53">
        <v>1.224</v>
      </c>
      <c r="G67" s="53">
        <f t="shared" si="4"/>
        <v>1.224</v>
      </c>
      <c r="H67" s="53">
        <v>0</v>
      </c>
      <c r="I67" s="53">
        <v>0</v>
      </c>
      <c r="J67" s="53">
        <v>1.224</v>
      </c>
      <c r="K67" s="56">
        <f t="shared" si="3"/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</row>
    <row r="68" spans="1:24">
      <c r="A68" s="54" t="s">
        <v>153</v>
      </c>
      <c r="B68" s="54" t="s">
        <v>138</v>
      </c>
      <c r="C68" s="54" t="s">
        <v>136</v>
      </c>
      <c r="D68" s="55"/>
      <c r="E68" s="55" t="s">
        <v>173</v>
      </c>
      <c r="F68" s="53">
        <v>2.707859</v>
      </c>
      <c r="G68" s="53">
        <f t="shared" si="4"/>
        <v>2.707859</v>
      </c>
      <c r="H68" s="53">
        <v>2.707859</v>
      </c>
      <c r="I68" s="53">
        <v>0</v>
      </c>
      <c r="J68" s="53">
        <v>0</v>
      </c>
      <c r="K68" s="56">
        <f t="shared" si="3"/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</row>
    <row r="69" spans="1:24">
      <c r="A69" s="54" t="s">
        <v>158</v>
      </c>
      <c r="B69" s="54" t="s">
        <v>134</v>
      </c>
      <c r="C69" s="54" t="s">
        <v>186</v>
      </c>
      <c r="D69" s="55"/>
      <c r="E69" s="55" t="s">
        <v>187</v>
      </c>
      <c r="F69" s="53">
        <v>43.98182</v>
      </c>
      <c r="G69" s="53">
        <f t="shared" si="4"/>
        <v>43.98182</v>
      </c>
      <c r="H69" s="53">
        <v>36.689497</v>
      </c>
      <c r="I69" s="53">
        <v>7.292323</v>
      </c>
      <c r="J69" s="53">
        <v>0</v>
      </c>
      <c r="K69" s="56">
        <f t="shared" si="3"/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</row>
    <row r="70" spans="1:24">
      <c r="A70" s="54" t="s">
        <v>161</v>
      </c>
      <c r="B70" s="54" t="s">
        <v>136</v>
      </c>
      <c r="C70" s="54" t="s">
        <v>131</v>
      </c>
      <c r="D70" s="55"/>
      <c r="E70" s="55" t="s">
        <v>162</v>
      </c>
      <c r="F70" s="53">
        <v>4.165937</v>
      </c>
      <c r="G70" s="53">
        <f t="shared" si="4"/>
        <v>4.165937</v>
      </c>
      <c r="H70" s="53">
        <v>4.165937</v>
      </c>
      <c r="I70" s="53">
        <v>0</v>
      </c>
      <c r="J70" s="53">
        <v>0</v>
      </c>
      <c r="K70" s="56">
        <f t="shared" si="3"/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</row>
    <row r="71" spans="1:24">
      <c r="A71" s="54"/>
      <c r="B71" s="54"/>
      <c r="C71" s="54"/>
      <c r="D71" s="55" t="s">
        <v>188</v>
      </c>
      <c r="E71" s="55" t="s">
        <v>189</v>
      </c>
      <c r="F71" s="53">
        <v>45.680592</v>
      </c>
      <c r="G71" s="53">
        <f t="shared" si="4"/>
        <v>45.680592</v>
      </c>
      <c r="H71" s="53">
        <v>39.811735</v>
      </c>
      <c r="I71" s="53">
        <v>5.868857</v>
      </c>
      <c r="J71" s="53">
        <v>0</v>
      </c>
      <c r="K71" s="56">
        <f t="shared" si="3"/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</row>
    <row r="72" spans="1:24">
      <c r="A72" s="54" t="s">
        <v>146</v>
      </c>
      <c r="B72" s="54" t="s">
        <v>147</v>
      </c>
      <c r="C72" s="54" t="s">
        <v>147</v>
      </c>
      <c r="D72" s="55"/>
      <c r="E72" s="55" t="s">
        <v>149</v>
      </c>
      <c r="F72" s="53">
        <v>4.243652</v>
      </c>
      <c r="G72" s="53">
        <f t="shared" si="4"/>
        <v>4.243652</v>
      </c>
      <c r="H72" s="53">
        <v>4.243652</v>
      </c>
      <c r="I72" s="53">
        <v>0</v>
      </c>
      <c r="J72" s="53">
        <v>0</v>
      </c>
      <c r="K72" s="56">
        <f t="shared" ref="K72:K104" si="5">SUM(L72:N72)</f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</row>
    <row r="73" spans="1:24">
      <c r="A73" s="54" t="s">
        <v>146</v>
      </c>
      <c r="B73" s="54" t="s">
        <v>147</v>
      </c>
      <c r="C73" s="54" t="s">
        <v>150</v>
      </c>
      <c r="D73" s="55"/>
      <c r="E73" s="55" t="s">
        <v>151</v>
      </c>
      <c r="F73" s="53">
        <v>2.121826</v>
      </c>
      <c r="G73" s="53">
        <f t="shared" si="4"/>
        <v>2.121826</v>
      </c>
      <c r="H73" s="53">
        <v>2.121826</v>
      </c>
      <c r="I73" s="53">
        <v>0</v>
      </c>
      <c r="J73" s="53">
        <v>0</v>
      </c>
      <c r="K73" s="56">
        <f t="shared" si="5"/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</row>
    <row r="74" spans="1:24">
      <c r="A74" s="54" t="s">
        <v>146</v>
      </c>
      <c r="B74" s="54" t="s">
        <v>190</v>
      </c>
      <c r="C74" s="54" t="s">
        <v>165</v>
      </c>
      <c r="D74" s="55"/>
      <c r="E74" s="55" t="s">
        <v>166</v>
      </c>
      <c r="F74" s="53">
        <v>34.063594</v>
      </c>
      <c r="G74" s="53">
        <f t="shared" si="4"/>
        <v>34.063594</v>
      </c>
      <c r="H74" s="53">
        <v>28.194737</v>
      </c>
      <c r="I74" s="53">
        <v>5.868857</v>
      </c>
      <c r="J74" s="53">
        <v>0</v>
      </c>
      <c r="K74" s="56">
        <f t="shared" si="5"/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</row>
    <row r="75" spans="1:24">
      <c r="A75" s="54" t="s">
        <v>153</v>
      </c>
      <c r="B75" s="54" t="s">
        <v>138</v>
      </c>
      <c r="C75" s="54" t="s">
        <v>136</v>
      </c>
      <c r="D75" s="55"/>
      <c r="E75" s="55" t="s">
        <v>173</v>
      </c>
      <c r="F75" s="53">
        <v>2.068781</v>
      </c>
      <c r="G75" s="53">
        <f t="shared" si="4"/>
        <v>2.068781</v>
      </c>
      <c r="H75" s="53">
        <v>2.068781</v>
      </c>
      <c r="I75" s="53">
        <v>0</v>
      </c>
      <c r="J75" s="53">
        <v>0</v>
      </c>
      <c r="K75" s="56">
        <f t="shared" si="5"/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</row>
    <row r="76" spans="1:24">
      <c r="A76" s="54" t="s">
        <v>161</v>
      </c>
      <c r="B76" s="54" t="s">
        <v>136</v>
      </c>
      <c r="C76" s="54" t="s">
        <v>131</v>
      </c>
      <c r="D76" s="55"/>
      <c r="E76" s="55" t="s">
        <v>162</v>
      </c>
      <c r="F76" s="53">
        <v>3.182739</v>
      </c>
      <c r="G76" s="53">
        <f t="shared" si="4"/>
        <v>3.182739</v>
      </c>
      <c r="H76" s="53">
        <v>3.182739</v>
      </c>
      <c r="I76" s="53">
        <v>0</v>
      </c>
      <c r="J76" s="53">
        <v>0</v>
      </c>
      <c r="K76" s="56">
        <f t="shared" si="5"/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</row>
    <row r="77" spans="1:24">
      <c r="A77" s="54"/>
      <c r="B77" s="54"/>
      <c r="C77" s="54"/>
      <c r="D77" s="55" t="s">
        <v>191</v>
      </c>
      <c r="E77" s="55" t="s">
        <v>192</v>
      </c>
      <c r="F77" s="53">
        <v>158.05518</v>
      </c>
      <c r="G77" s="53">
        <f t="shared" si="4"/>
        <v>158.05518</v>
      </c>
      <c r="H77" s="53">
        <v>136.205707</v>
      </c>
      <c r="I77" s="53">
        <v>14.905473</v>
      </c>
      <c r="J77" s="53">
        <v>6.944</v>
      </c>
      <c r="K77" s="56">
        <f t="shared" si="5"/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</row>
    <row r="78" spans="1:24">
      <c r="A78" s="54" t="s">
        <v>146</v>
      </c>
      <c r="B78" s="54" t="s">
        <v>147</v>
      </c>
      <c r="C78" s="54" t="s">
        <v>136</v>
      </c>
      <c r="D78" s="55"/>
      <c r="E78" s="55" t="s">
        <v>172</v>
      </c>
      <c r="F78" s="53">
        <v>7.119</v>
      </c>
      <c r="G78" s="53">
        <f t="shared" si="4"/>
        <v>7.119</v>
      </c>
      <c r="H78" s="53">
        <v>0</v>
      </c>
      <c r="I78" s="53">
        <v>0.175</v>
      </c>
      <c r="J78" s="53">
        <v>6.944</v>
      </c>
      <c r="K78" s="56">
        <f t="shared" si="5"/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</row>
    <row r="79" spans="1:24">
      <c r="A79" s="54" t="s">
        <v>146</v>
      </c>
      <c r="B79" s="54" t="s">
        <v>147</v>
      </c>
      <c r="C79" s="54" t="s">
        <v>147</v>
      </c>
      <c r="D79" s="55"/>
      <c r="E79" s="55" t="s">
        <v>149</v>
      </c>
      <c r="F79" s="53">
        <v>14.675786</v>
      </c>
      <c r="G79" s="53">
        <f t="shared" si="4"/>
        <v>14.675786</v>
      </c>
      <c r="H79" s="53">
        <v>14.675786</v>
      </c>
      <c r="I79" s="53">
        <v>0</v>
      </c>
      <c r="J79" s="53">
        <v>0</v>
      </c>
      <c r="K79" s="56">
        <f t="shared" si="5"/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</row>
    <row r="80" spans="1:24">
      <c r="A80" s="54" t="s">
        <v>146</v>
      </c>
      <c r="B80" s="54" t="s">
        <v>147</v>
      </c>
      <c r="C80" s="54" t="s">
        <v>150</v>
      </c>
      <c r="D80" s="55"/>
      <c r="E80" s="55" t="s">
        <v>151</v>
      </c>
      <c r="F80" s="53">
        <v>7.337893</v>
      </c>
      <c r="G80" s="53">
        <f t="shared" si="4"/>
        <v>7.337893</v>
      </c>
      <c r="H80" s="53">
        <v>7.337893</v>
      </c>
      <c r="I80" s="53">
        <v>0</v>
      </c>
      <c r="J80" s="53">
        <v>0</v>
      </c>
      <c r="K80" s="56">
        <f t="shared" si="5"/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</row>
    <row r="81" spans="1:24">
      <c r="A81" s="54" t="s">
        <v>153</v>
      </c>
      <c r="B81" s="54" t="s">
        <v>138</v>
      </c>
      <c r="C81" s="54" t="s">
        <v>136</v>
      </c>
      <c r="D81" s="55"/>
      <c r="E81" s="55" t="s">
        <v>173</v>
      </c>
      <c r="F81" s="53">
        <v>7.154446</v>
      </c>
      <c r="G81" s="53">
        <f t="shared" si="4"/>
        <v>7.154446</v>
      </c>
      <c r="H81" s="53">
        <v>7.154446</v>
      </c>
      <c r="I81" s="53">
        <v>0</v>
      </c>
      <c r="J81" s="53">
        <v>0</v>
      </c>
      <c r="K81" s="56">
        <f t="shared" si="5"/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</row>
    <row r="82" spans="1:24">
      <c r="A82" s="54" t="s">
        <v>158</v>
      </c>
      <c r="B82" s="54" t="s">
        <v>131</v>
      </c>
      <c r="C82" s="54" t="s">
        <v>132</v>
      </c>
      <c r="D82" s="55"/>
      <c r="E82" s="55" t="s">
        <v>166</v>
      </c>
      <c r="F82" s="53">
        <v>110.761215</v>
      </c>
      <c r="G82" s="53">
        <f t="shared" si="4"/>
        <v>110.761215</v>
      </c>
      <c r="H82" s="53">
        <v>96.030742</v>
      </c>
      <c r="I82" s="53">
        <v>14.730473</v>
      </c>
      <c r="J82" s="53">
        <v>0</v>
      </c>
      <c r="K82" s="56">
        <f t="shared" si="5"/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</row>
    <row r="83" spans="1:24">
      <c r="A83" s="54" t="s">
        <v>161</v>
      </c>
      <c r="B83" s="54" t="s">
        <v>136</v>
      </c>
      <c r="C83" s="54" t="s">
        <v>131</v>
      </c>
      <c r="D83" s="55"/>
      <c r="E83" s="55" t="s">
        <v>162</v>
      </c>
      <c r="F83" s="53">
        <v>11.00684</v>
      </c>
      <c r="G83" s="53">
        <f t="shared" si="4"/>
        <v>11.00684</v>
      </c>
      <c r="H83" s="53">
        <v>11.00684</v>
      </c>
      <c r="I83" s="53">
        <v>0</v>
      </c>
      <c r="J83" s="53">
        <v>0</v>
      </c>
      <c r="K83" s="56">
        <f t="shared" si="5"/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</row>
    <row r="84" ht="24" spans="1:24">
      <c r="A84" s="54"/>
      <c r="B84" s="54"/>
      <c r="C84" s="54"/>
      <c r="D84" s="55" t="s">
        <v>193</v>
      </c>
      <c r="E84" s="55" t="s">
        <v>194</v>
      </c>
      <c r="F84" s="53">
        <v>106.878302</v>
      </c>
      <c r="G84" s="53">
        <f t="shared" si="4"/>
        <v>106.878302</v>
      </c>
      <c r="H84" s="53">
        <v>92.983845</v>
      </c>
      <c r="I84" s="53">
        <v>10.418797</v>
      </c>
      <c r="J84" s="53">
        <v>3.47566</v>
      </c>
      <c r="K84" s="56">
        <f t="shared" si="5"/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</row>
    <row r="85" spans="1:24">
      <c r="A85" s="54" t="s">
        <v>146</v>
      </c>
      <c r="B85" s="54" t="s">
        <v>147</v>
      </c>
      <c r="C85" s="54" t="s">
        <v>136</v>
      </c>
      <c r="D85" s="55"/>
      <c r="E85" s="55" t="s">
        <v>172</v>
      </c>
      <c r="F85" s="53">
        <v>2.30166</v>
      </c>
      <c r="G85" s="53">
        <f t="shared" si="4"/>
        <v>2.30166</v>
      </c>
      <c r="H85" s="53">
        <v>0</v>
      </c>
      <c r="I85" s="53">
        <v>0.05</v>
      </c>
      <c r="J85" s="53">
        <v>2.25166</v>
      </c>
      <c r="K85" s="56">
        <f t="shared" si="5"/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</row>
    <row r="86" spans="1:24">
      <c r="A86" s="54" t="s">
        <v>146</v>
      </c>
      <c r="B86" s="54" t="s">
        <v>147</v>
      </c>
      <c r="C86" s="54" t="s">
        <v>147</v>
      </c>
      <c r="D86" s="55"/>
      <c r="E86" s="55" t="s">
        <v>149</v>
      </c>
      <c r="F86" s="53">
        <v>10.012773</v>
      </c>
      <c r="G86" s="53">
        <f t="shared" si="4"/>
        <v>10.012773</v>
      </c>
      <c r="H86" s="53">
        <v>10.012773</v>
      </c>
      <c r="I86" s="53">
        <v>0</v>
      </c>
      <c r="J86" s="53">
        <v>0</v>
      </c>
      <c r="K86" s="56">
        <f t="shared" si="5"/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</row>
    <row r="87" spans="1:24">
      <c r="A87" s="54" t="s">
        <v>146</v>
      </c>
      <c r="B87" s="54" t="s">
        <v>147</v>
      </c>
      <c r="C87" s="54" t="s">
        <v>150</v>
      </c>
      <c r="D87" s="55"/>
      <c r="E87" s="55" t="s">
        <v>151</v>
      </c>
      <c r="F87" s="53">
        <v>5.006386</v>
      </c>
      <c r="G87" s="53">
        <f t="shared" si="4"/>
        <v>5.006386</v>
      </c>
      <c r="H87" s="53">
        <v>5.006386</v>
      </c>
      <c r="I87" s="53">
        <v>0</v>
      </c>
      <c r="J87" s="53">
        <v>0</v>
      </c>
      <c r="K87" s="56">
        <f t="shared" si="5"/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</row>
    <row r="88" spans="1:24">
      <c r="A88" s="54" t="s">
        <v>146</v>
      </c>
      <c r="B88" s="54" t="s">
        <v>142</v>
      </c>
      <c r="C88" s="54" t="s">
        <v>142</v>
      </c>
      <c r="D88" s="55"/>
      <c r="E88" s="55" t="s">
        <v>152</v>
      </c>
      <c r="F88" s="53">
        <v>1.224</v>
      </c>
      <c r="G88" s="53">
        <f t="shared" si="4"/>
        <v>1.224</v>
      </c>
      <c r="H88" s="53">
        <v>0</v>
      </c>
      <c r="I88" s="53">
        <v>0</v>
      </c>
      <c r="J88" s="53">
        <v>1.224</v>
      </c>
      <c r="K88" s="56">
        <f t="shared" si="5"/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</row>
    <row r="89" spans="1:24">
      <c r="A89" s="54" t="s">
        <v>153</v>
      </c>
      <c r="B89" s="54" t="s">
        <v>138</v>
      </c>
      <c r="C89" s="54" t="s">
        <v>136</v>
      </c>
      <c r="D89" s="55"/>
      <c r="E89" s="55" t="s">
        <v>173</v>
      </c>
      <c r="F89" s="53">
        <v>4.881227</v>
      </c>
      <c r="G89" s="53">
        <f t="shared" si="4"/>
        <v>4.881227</v>
      </c>
      <c r="H89" s="53">
        <v>4.881227</v>
      </c>
      <c r="I89" s="53">
        <v>0</v>
      </c>
      <c r="J89" s="53">
        <v>0</v>
      </c>
      <c r="K89" s="56">
        <f t="shared" si="5"/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</row>
    <row r="90" spans="1:24">
      <c r="A90" s="54" t="s">
        <v>158</v>
      </c>
      <c r="B90" s="54" t="s">
        <v>131</v>
      </c>
      <c r="C90" s="54" t="s">
        <v>132</v>
      </c>
      <c r="D90" s="55"/>
      <c r="E90" s="55" t="s">
        <v>166</v>
      </c>
      <c r="F90" s="53">
        <v>75.942676</v>
      </c>
      <c r="G90" s="53">
        <f t="shared" si="4"/>
        <v>75.942676</v>
      </c>
      <c r="H90" s="53">
        <v>65.573879</v>
      </c>
      <c r="I90" s="53">
        <v>10.368797</v>
      </c>
      <c r="J90" s="53">
        <v>0</v>
      </c>
      <c r="K90" s="56">
        <f t="shared" si="5"/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</row>
    <row r="91" spans="1:24">
      <c r="A91" s="54" t="s">
        <v>161</v>
      </c>
      <c r="B91" s="54" t="s">
        <v>136</v>
      </c>
      <c r="C91" s="54" t="s">
        <v>131</v>
      </c>
      <c r="D91" s="55"/>
      <c r="E91" s="55" t="s">
        <v>162</v>
      </c>
      <c r="F91" s="53">
        <v>7.50958</v>
      </c>
      <c r="G91" s="53">
        <f t="shared" si="4"/>
        <v>7.50958</v>
      </c>
      <c r="H91" s="53">
        <v>7.50958</v>
      </c>
      <c r="I91" s="53">
        <v>0</v>
      </c>
      <c r="J91" s="53">
        <v>0</v>
      </c>
      <c r="K91" s="56">
        <f t="shared" si="5"/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</row>
    <row r="92" spans="1:24">
      <c r="A92" s="54"/>
      <c r="B92" s="54"/>
      <c r="C92" s="54"/>
      <c r="D92" s="55" t="s">
        <v>195</v>
      </c>
      <c r="E92" s="55" t="s">
        <v>196</v>
      </c>
      <c r="F92" s="53">
        <v>143.475994</v>
      </c>
      <c r="G92" s="53">
        <f t="shared" si="4"/>
        <v>143.475994</v>
      </c>
      <c r="H92" s="53">
        <v>123.320334</v>
      </c>
      <c r="I92" s="53">
        <v>15.9527</v>
      </c>
      <c r="J92" s="53">
        <v>4.20296</v>
      </c>
      <c r="K92" s="56">
        <f t="shared" si="5"/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</row>
    <row r="93" spans="1:24">
      <c r="A93" s="54" t="s">
        <v>146</v>
      </c>
      <c r="B93" s="54" t="s">
        <v>147</v>
      </c>
      <c r="C93" s="54" t="s">
        <v>136</v>
      </c>
      <c r="D93" s="55"/>
      <c r="E93" s="55" t="s">
        <v>172</v>
      </c>
      <c r="F93" s="53">
        <v>4.30296</v>
      </c>
      <c r="G93" s="53">
        <f t="shared" si="4"/>
        <v>4.30296</v>
      </c>
      <c r="H93" s="53">
        <v>0</v>
      </c>
      <c r="I93" s="53">
        <v>0.1</v>
      </c>
      <c r="J93" s="53">
        <v>4.20296</v>
      </c>
      <c r="K93" s="56">
        <f t="shared" si="5"/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</row>
    <row r="94" spans="1:24">
      <c r="A94" s="54" t="s">
        <v>146</v>
      </c>
      <c r="B94" s="54" t="s">
        <v>147</v>
      </c>
      <c r="C94" s="54" t="s">
        <v>147</v>
      </c>
      <c r="D94" s="55"/>
      <c r="E94" s="55" t="s">
        <v>149</v>
      </c>
      <c r="F94" s="53">
        <v>13.253598</v>
      </c>
      <c r="G94" s="53">
        <f t="shared" si="4"/>
        <v>13.253598</v>
      </c>
      <c r="H94" s="53">
        <v>13.253598</v>
      </c>
      <c r="I94" s="53">
        <v>0</v>
      </c>
      <c r="J94" s="53">
        <v>0</v>
      </c>
      <c r="K94" s="56">
        <f t="shared" si="5"/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</row>
    <row r="95" spans="1:24">
      <c r="A95" s="54" t="s">
        <v>146</v>
      </c>
      <c r="B95" s="54" t="s">
        <v>147</v>
      </c>
      <c r="C95" s="54" t="s">
        <v>150</v>
      </c>
      <c r="D95" s="55"/>
      <c r="E95" s="55" t="s">
        <v>151</v>
      </c>
      <c r="F95" s="53">
        <v>6.626799</v>
      </c>
      <c r="G95" s="53">
        <f t="shared" si="4"/>
        <v>6.626799</v>
      </c>
      <c r="H95" s="53">
        <v>6.626799</v>
      </c>
      <c r="I95" s="53">
        <v>0</v>
      </c>
      <c r="J95" s="53">
        <v>0</v>
      </c>
      <c r="K95" s="56">
        <f t="shared" si="5"/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</row>
    <row r="96" spans="1:24">
      <c r="A96" s="54" t="s">
        <v>153</v>
      </c>
      <c r="B96" s="54" t="s">
        <v>138</v>
      </c>
      <c r="C96" s="54" t="s">
        <v>136</v>
      </c>
      <c r="D96" s="55"/>
      <c r="E96" s="55" t="s">
        <v>173</v>
      </c>
      <c r="F96" s="53">
        <v>6.461129</v>
      </c>
      <c r="G96" s="53">
        <f t="shared" si="4"/>
        <v>6.461129</v>
      </c>
      <c r="H96" s="53">
        <v>6.461129</v>
      </c>
      <c r="I96" s="53">
        <v>0</v>
      </c>
      <c r="J96" s="53">
        <v>0</v>
      </c>
      <c r="K96" s="56">
        <f t="shared" si="5"/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</row>
    <row r="97" spans="1:24">
      <c r="A97" s="54" t="s">
        <v>158</v>
      </c>
      <c r="B97" s="54" t="s">
        <v>131</v>
      </c>
      <c r="C97" s="54" t="s">
        <v>132</v>
      </c>
      <c r="D97" s="55"/>
      <c r="E97" s="55" t="s">
        <v>166</v>
      </c>
      <c r="F97" s="53">
        <v>102.89131</v>
      </c>
      <c r="G97" s="53">
        <f t="shared" si="4"/>
        <v>102.89131</v>
      </c>
      <c r="H97" s="53">
        <v>87.03861</v>
      </c>
      <c r="I97" s="53">
        <v>15.8527</v>
      </c>
      <c r="J97" s="53">
        <v>0</v>
      </c>
      <c r="K97" s="56">
        <f t="shared" si="5"/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</row>
    <row r="98" spans="1:24">
      <c r="A98" s="54" t="s">
        <v>161</v>
      </c>
      <c r="B98" s="54" t="s">
        <v>136</v>
      </c>
      <c r="C98" s="54" t="s">
        <v>131</v>
      </c>
      <c r="D98" s="55"/>
      <c r="E98" s="55" t="s">
        <v>162</v>
      </c>
      <c r="F98" s="53">
        <v>9.940198</v>
      </c>
      <c r="G98" s="53">
        <f t="shared" si="4"/>
        <v>9.940198</v>
      </c>
      <c r="H98" s="53">
        <v>9.940198</v>
      </c>
      <c r="I98" s="53">
        <v>0</v>
      </c>
      <c r="J98" s="53">
        <v>0</v>
      </c>
      <c r="K98" s="56">
        <f t="shared" si="5"/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</row>
    <row r="99" spans="1:24">
      <c r="A99" s="54"/>
      <c r="B99" s="54"/>
      <c r="C99" s="54"/>
      <c r="D99" s="55" t="s">
        <v>197</v>
      </c>
      <c r="E99" s="55" t="s">
        <v>198</v>
      </c>
      <c r="F99" s="53">
        <v>33.844297</v>
      </c>
      <c r="G99" s="53">
        <f t="shared" si="4"/>
        <v>33.844297</v>
      </c>
      <c r="H99" s="53">
        <v>29.372984</v>
      </c>
      <c r="I99" s="53">
        <v>4.471313</v>
      </c>
      <c r="J99" s="53">
        <v>0</v>
      </c>
      <c r="K99" s="56">
        <f t="shared" si="5"/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</row>
    <row r="100" spans="1:24">
      <c r="A100" s="54" t="s">
        <v>146</v>
      </c>
      <c r="B100" s="54" t="s">
        <v>147</v>
      </c>
      <c r="C100" s="54" t="s">
        <v>147</v>
      </c>
      <c r="D100" s="55"/>
      <c r="E100" s="55" t="s">
        <v>149</v>
      </c>
      <c r="F100" s="53">
        <v>3.140102</v>
      </c>
      <c r="G100" s="53">
        <f t="shared" si="4"/>
        <v>3.140102</v>
      </c>
      <c r="H100" s="53">
        <v>3.140102</v>
      </c>
      <c r="I100" s="53">
        <v>0</v>
      </c>
      <c r="J100" s="53">
        <v>0</v>
      </c>
      <c r="K100" s="56">
        <f t="shared" si="5"/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</row>
    <row r="101" spans="1:24">
      <c r="A101" s="54" t="s">
        <v>146</v>
      </c>
      <c r="B101" s="54" t="s">
        <v>147</v>
      </c>
      <c r="C101" s="54" t="s">
        <v>150</v>
      </c>
      <c r="D101" s="55"/>
      <c r="E101" s="55" t="s">
        <v>151</v>
      </c>
      <c r="F101" s="53">
        <v>1.570051</v>
      </c>
      <c r="G101" s="53">
        <f t="shared" si="4"/>
        <v>1.570051</v>
      </c>
      <c r="H101" s="53">
        <v>1.570051</v>
      </c>
      <c r="I101" s="53">
        <v>0</v>
      </c>
      <c r="J101" s="53">
        <v>0</v>
      </c>
      <c r="K101" s="56">
        <f t="shared" si="5"/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</row>
    <row r="102" spans="1:24">
      <c r="A102" s="54" t="s">
        <v>153</v>
      </c>
      <c r="B102" s="54" t="s">
        <v>138</v>
      </c>
      <c r="C102" s="54" t="s">
        <v>136</v>
      </c>
      <c r="D102" s="55"/>
      <c r="E102" s="55" t="s">
        <v>173</v>
      </c>
      <c r="F102" s="53">
        <v>1.5308</v>
      </c>
      <c r="G102" s="53">
        <f t="shared" si="4"/>
        <v>1.5308</v>
      </c>
      <c r="H102" s="53">
        <v>1.5308</v>
      </c>
      <c r="I102" s="53">
        <v>0</v>
      </c>
      <c r="J102" s="53">
        <v>0</v>
      </c>
      <c r="K102" s="56">
        <f t="shared" si="5"/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</row>
    <row r="103" spans="1:24">
      <c r="A103" s="54" t="s">
        <v>158</v>
      </c>
      <c r="B103" s="54" t="s">
        <v>147</v>
      </c>
      <c r="C103" s="54" t="s">
        <v>165</v>
      </c>
      <c r="D103" s="55"/>
      <c r="E103" s="55" t="s">
        <v>166</v>
      </c>
      <c r="F103" s="53">
        <v>25.248267</v>
      </c>
      <c r="G103" s="53">
        <f t="shared" si="4"/>
        <v>25.248267</v>
      </c>
      <c r="H103" s="53">
        <v>20.776954</v>
      </c>
      <c r="I103" s="53">
        <v>4.471313</v>
      </c>
      <c r="J103" s="53">
        <v>0</v>
      </c>
      <c r="K103" s="56">
        <f t="shared" si="5"/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</row>
    <row r="104" spans="1:24">
      <c r="A104" s="54" t="s">
        <v>161</v>
      </c>
      <c r="B104" s="54" t="s">
        <v>136</v>
      </c>
      <c r="C104" s="54" t="s">
        <v>131</v>
      </c>
      <c r="D104" s="55"/>
      <c r="E104" s="55" t="s">
        <v>162</v>
      </c>
      <c r="F104" s="53">
        <v>2.355077</v>
      </c>
      <c r="G104" s="53">
        <f t="shared" si="4"/>
        <v>2.355077</v>
      </c>
      <c r="H104" s="53">
        <v>2.355077</v>
      </c>
      <c r="I104" s="53">
        <v>0</v>
      </c>
      <c r="J104" s="53">
        <v>0</v>
      </c>
      <c r="K104" s="56">
        <f t="shared" si="5"/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</row>
  </sheetData>
  <autoFilter ref="A5:X104">
    <extLst/>
  </autoFilter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08333333333333" right="0.432638888888889" top="0.354166666666667" bottom="0.275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6" sqref="E6:E24"/>
    </sheetView>
  </sheetViews>
  <sheetFormatPr defaultColWidth="10" defaultRowHeight="13.5"/>
  <cols>
    <col min="1" max="1" width="25.375" customWidth="1"/>
    <col min="2" max="2" width="18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219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220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9</v>
      </c>
    </row>
    <row r="4" spans="1:7">
      <c r="A4" s="59" t="s">
        <v>221</v>
      </c>
      <c r="B4" s="59"/>
      <c r="C4" s="59" t="s">
        <v>222</v>
      </c>
      <c r="D4" s="59"/>
      <c r="E4" s="59"/>
      <c r="F4" s="59"/>
      <c r="G4" s="59"/>
    </row>
    <row r="5" spans="1:7">
      <c r="A5" s="18" t="s">
        <v>223</v>
      </c>
      <c r="B5" s="18" t="s">
        <v>224</v>
      </c>
      <c r="C5" s="18" t="s">
        <v>225</v>
      </c>
      <c r="D5" s="18" t="s">
        <v>105</v>
      </c>
      <c r="E5" s="18" t="s">
        <v>226</v>
      </c>
      <c r="F5" s="18" t="s">
        <v>227</v>
      </c>
      <c r="G5" s="18" t="s">
        <v>228</v>
      </c>
    </row>
    <row r="6" spans="1:7">
      <c r="A6" s="20" t="s">
        <v>229</v>
      </c>
      <c r="B6" s="60">
        <v>4124.605052</v>
      </c>
      <c r="C6" s="20" t="s">
        <v>230</v>
      </c>
      <c r="D6" s="60">
        <f>SUM(E6:G6)</f>
        <v>1526.670457</v>
      </c>
      <c r="E6" s="60">
        <v>1526.670457</v>
      </c>
      <c r="F6" s="60"/>
      <c r="G6" s="60"/>
    </row>
    <row r="7" spans="1:7">
      <c r="A7" s="20" t="s">
        <v>231</v>
      </c>
      <c r="B7" s="60"/>
      <c r="C7" s="20" t="s">
        <v>232</v>
      </c>
      <c r="D7" s="60">
        <f t="shared" ref="D7:D33" si="0">SUM(E7:G7)</f>
        <v>0</v>
      </c>
      <c r="E7" s="60"/>
      <c r="F7" s="60"/>
      <c r="G7" s="60"/>
    </row>
    <row r="8" spans="1:7">
      <c r="A8" s="20" t="s">
        <v>233</v>
      </c>
      <c r="B8" s="60"/>
      <c r="C8" s="20" t="s">
        <v>234</v>
      </c>
      <c r="D8" s="60">
        <f t="shared" si="0"/>
        <v>0</v>
      </c>
      <c r="E8" s="60"/>
      <c r="F8" s="60"/>
      <c r="G8" s="60"/>
    </row>
    <row r="9" spans="1:7">
      <c r="A9" s="20"/>
      <c r="B9" s="60"/>
      <c r="C9" s="20" t="s">
        <v>235</v>
      </c>
      <c r="D9" s="60">
        <f t="shared" si="0"/>
        <v>0.5</v>
      </c>
      <c r="E9" s="60">
        <v>0.5</v>
      </c>
      <c r="F9" s="60"/>
      <c r="G9" s="60"/>
    </row>
    <row r="10" spans="1:7">
      <c r="A10" s="20"/>
      <c r="B10" s="60"/>
      <c r="C10" s="20" t="s">
        <v>236</v>
      </c>
      <c r="D10" s="60">
        <f t="shared" si="0"/>
        <v>0</v>
      </c>
      <c r="E10" s="60"/>
      <c r="F10" s="60"/>
      <c r="G10" s="60"/>
    </row>
    <row r="11" spans="1:7">
      <c r="A11" s="20"/>
      <c r="B11" s="60"/>
      <c r="C11" s="20" t="s">
        <v>237</v>
      </c>
      <c r="D11" s="60">
        <f t="shared" si="0"/>
        <v>0</v>
      </c>
      <c r="E11" s="60"/>
      <c r="F11" s="60"/>
      <c r="G11" s="60"/>
    </row>
    <row r="12" spans="1:7">
      <c r="A12" s="20"/>
      <c r="B12" s="60"/>
      <c r="C12" s="20" t="s">
        <v>238</v>
      </c>
      <c r="D12" s="60">
        <f t="shared" si="0"/>
        <v>36.33614</v>
      </c>
      <c r="E12" s="60">
        <v>36.33614</v>
      </c>
      <c r="F12" s="60"/>
      <c r="G12" s="60"/>
    </row>
    <row r="13" spans="1:7">
      <c r="A13" s="20"/>
      <c r="B13" s="60"/>
      <c r="C13" s="20" t="s">
        <v>239</v>
      </c>
      <c r="D13" s="60">
        <f t="shared" si="0"/>
        <v>623.030674</v>
      </c>
      <c r="E13" s="60">
        <v>623.030674</v>
      </c>
      <c r="F13" s="60"/>
      <c r="G13" s="60"/>
    </row>
    <row r="14" spans="1:7">
      <c r="A14" s="20"/>
      <c r="B14" s="60"/>
      <c r="C14" s="20" t="s">
        <v>240</v>
      </c>
      <c r="D14" s="60">
        <f t="shared" si="0"/>
        <v>455.165809</v>
      </c>
      <c r="E14" s="60">
        <v>455.165809</v>
      </c>
      <c r="F14" s="60"/>
      <c r="G14" s="60"/>
    </row>
    <row r="15" spans="1:7">
      <c r="A15" s="20"/>
      <c r="B15" s="60"/>
      <c r="C15" s="20" t="s">
        <v>241</v>
      </c>
      <c r="D15" s="60">
        <f t="shared" si="0"/>
        <v>0</v>
      </c>
      <c r="E15" s="60"/>
      <c r="F15" s="60"/>
      <c r="G15" s="60"/>
    </row>
    <row r="16" spans="1:7">
      <c r="A16" s="20"/>
      <c r="B16" s="60"/>
      <c r="C16" s="20" t="s">
        <v>242</v>
      </c>
      <c r="D16" s="60">
        <f t="shared" si="0"/>
        <v>449.450749</v>
      </c>
      <c r="E16" s="60">
        <v>449.450749</v>
      </c>
      <c r="F16" s="60"/>
      <c r="G16" s="60"/>
    </row>
    <row r="17" spans="1:7">
      <c r="A17" s="20"/>
      <c r="B17" s="60"/>
      <c r="C17" s="20" t="s">
        <v>243</v>
      </c>
      <c r="D17" s="61">
        <f t="shared" si="0"/>
        <v>850.282288</v>
      </c>
      <c r="E17" s="60">
        <v>850.282288</v>
      </c>
      <c r="F17" s="60"/>
      <c r="G17" s="60"/>
    </row>
    <row r="18" spans="1:7">
      <c r="A18" s="20"/>
      <c r="B18" s="60"/>
      <c r="C18" s="20" t="s">
        <v>244</v>
      </c>
      <c r="D18" s="60">
        <f t="shared" si="0"/>
        <v>0</v>
      </c>
      <c r="E18" s="60"/>
      <c r="F18" s="60"/>
      <c r="G18" s="60"/>
    </row>
    <row r="19" spans="1:7">
      <c r="A19" s="20"/>
      <c r="B19" s="60"/>
      <c r="C19" s="20" t="s">
        <v>245</v>
      </c>
      <c r="D19" s="60">
        <f t="shared" si="0"/>
        <v>0</v>
      </c>
      <c r="E19" s="60"/>
      <c r="F19" s="60"/>
      <c r="G19" s="60"/>
    </row>
    <row r="20" spans="1:7">
      <c r="A20" s="20"/>
      <c r="B20" s="60"/>
      <c r="C20" s="20" t="s">
        <v>246</v>
      </c>
      <c r="D20" s="60">
        <f t="shared" si="0"/>
        <v>0</v>
      </c>
      <c r="E20" s="60"/>
      <c r="F20" s="60"/>
      <c r="G20" s="60"/>
    </row>
    <row r="21" spans="1:7">
      <c r="A21" s="20"/>
      <c r="B21" s="60"/>
      <c r="C21" s="20" t="s">
        <v>247</v>
      </c>
      <c r="D21" s="60">
        <f t="shared" si="0"/>
        <v>0</v>
      </c>
      <c r="E21" s="60"/>
      <c r="F21" s="60"/>
      <c r="G21" s="60"/>
    </row>
    <row r="22" spans="1:7">
      <c r="A22" s="20"/>
      <c r="B22" s="60"/>
      <c r="C22" s="20" t="s">
        <v>248</v>
      </c>
      <c r="D22" s="60">
        <f t="shared" si="0"/>
        <v>0</v>
      </c>
      <c r="E22" s="60"/>
      <c r="F22" s="60"/>
      <c r="G22" s="60"/>
    </row>
    <row r="23" spans="1:7">
      <c r="A23" s="20"/>
      <c r="B23" s="60"/>
      <c r="C23" s="20" t="s">
        <v>249</v>
      </c>
      <c r="D23" s="60">
        <f t="shared" si="0"/>
        <v>0</v>
      </c>
      <c r="E23" s="60"/>
      <c r="F23" s="60"/>
      <c r="G23" s="60"/>
    </row>
    <row r="24" spans="1:7">
      <c r="A24" s="20"/>
      <c r="B24" s="60"/>
      <c r="C24" s="20" t="s">
        <v>250</v>
      </c>
      <c r="D24" s="60">
        <f t="shared" si="0"/>
        <v>183.168935</v>
      </c>
      <c r="E24" s="60">
        <v>183.168935</v>
      </c>
      <c r="F24" s="60"/>
      <c r="G24" s="60"/>
    </row>
    <row r="25" spans="1:7">
      <c r="A25" s="20"/>
      <c r="B25" s="60"/>
      <c r="C25" s="20" t="s">
        <v>251</v>
      </c>
      <c r="D25" s="60">
        <f t="shared" si="0"/>
        <v>0</v>
      </c>
      <c r="E25" s="60"/>
      <c r="F25" s="60"/>
      <c r="G25" s="60"/>
    </row>
    <row r="26" spans="1:7">
      <c r="A26" s="20"/>
      <c r="B26" s="60"/>
      <c r="C26" s="20" t="s">
        <v>252</v>
      </c>
      <c r="D26" s="60">
        <f t="shared" si="0"/>
        <v>0</v>
      </c>
      <c r="E26" s="60"/>
      <c r="F26" s="60"/>
      <c r="G26" s="60"/>
    </row>
    <row r="27" spans="1:7">
      <c r="A27" s="20"/>
      <c r="B27" s="60"/>
      <c r="C27" s="20" t="s">
        <v>253</v>
      </c>
      <c r="D27" s="60">
        <f t="shared" si="0"/>
        <v>0</v>
      </c>
      <c r="E27" s="60"/>
      <c r="F27" s="60"/>
      <c r="G27" s="60"/>
    </row>
    <row r="28" spans="1:7">
      <c r="A28" s="20"/>
      <c r="B28" s="60"/>
      <c r="C28" s="20" t="s">
        <v>254</v>
      </c>
      <c r="D28" s="60">
        <f t="shared" si="0"/>
        <v>0</v>
      </c>
      <c r="E28" s="60"/>
      <c r="F28" s="60"/>
      <c r="G28" s="60"/>
    </row>
    <row r="29" spans="1:7">
      <c r="A29" s="20"/>
      <c r="B29" s="60"/>
      <c r="C29" s="20" t="s">
        <v>255</v>
      </c>
      <c r="D29" s="60">
        <f t="shared" si="0"/>
        <v>0</v>
      </c>
      <c r="E29" s="60"/>
      <c r="F29" s="60"/>
      <c r="G29" s="60"/>
    </row>
    <row r="30" spans="1:7">
      <c r="A30" s="20"/>
      <c r="B30" s="60"/>
      <c r="C30" s="20" t="s">
        <v>256</v>
      </c>
      <c r="D30" s="60">
        <f t="shared" si="0"/>
        <v>0</v>
      </c>
      <c r="E30" s="60"/>
      <c r="F30" s="60"/>
      <c r="G30" s="60"/>
    </row>
    <row r="31" spans="1:7">
      <c r="A31" s="20"/>
      <c r="B31" s="60"/>
      <c r="C31" s="20" t="s">
        <v>257</v>
      </c>
      <c r="D31" s="60">
        <f t="shared" si="0"/>
        <v>0</v>
      </c>
      <c r="E31" s="60"/>
      <c r="F31" s="60"/>
      <c r="G31" s="60"/>
    </row>
    <row r="32" spans="1:7">
      <c r="A32" s="20"/>
      <c r="B32" s="60"/>
      <c r="C32" s="20" t="s">
        <v>258</v>
      </c>
      <c r="D32" s="60">
        <f t="shared" si="0"/>
        <v>0</v>
      </c>
      <c r="E32" s="60"/>
      <c r="F32" s="60"/>
      <c r="G32" s="60"/>
    </row>
    <row r="33" spans="1:7">
      <c r="A33" s="20"/>
      <c r="B33" s="60"/>
      <c r="C33" s="20" t="s">
        <v>259</v>
      </c>
      <c r="D33" s="60">
        <f t="shared" si="0"/>
        <v>0</v>
      </c>
      <c r="E33" s="60"/>
      <c r="F33" s="60"/>
      <c r="G33" s="60"/>
    </row>
    <row r="34" spans="1:7">
      <c r="A34" s="59" t="s">
        <v>74</v>
      </c>
      <c r="B34" s="60">
        <f>SUM(B6:B33)</f>
        <v>4124.605052</v>
      </c>
      <c r="C34" s="59" t="s">
        <v>75</v>
      </c>
      <c r="D34" s="60">
        <f>SUM(D6:D33)</f>
        <v>4124.605052</v>
      </c>
      <c r="E34" s="60">
        <f>SUM(E6:E33)</f>
        <v>4124.605052</v>
      </c>
      <c r="F34" s="60">
        <f>SUM(F6:F33)</f>
        <v>0</v>
      </c>
      <c r="G34" s="60">
        <f>SUM(G6:G33)</f>
        <v>0</v>
      </c>
    </row>
    <row r="35" spans="1:7">
      <c r="A35" s="20" t="s">
        <v>260</v>
      </c>
      <c r="B35" s="60">
        <f>SUM(B36:B38)</f>
        <v>0</v>
      </c>
      <c r="C35" s="20" t="s">
        <v>261</v>
      </c>
      <c r="D35" s="60"/>
      <c r="E35" s="60"/>
      <c r="F35" s="60"/>
      <c r="G35" s="60"/>
    </row>
    <row r="36" spans="1:7">
      <c r="A36" s="20" t="s">
        <v>262</v>
      </c>
      <c r="B36" s="60"/>
      <c r="C36" s="20"/>
      <c r="D36" s="60"/>
      <c r="E36" s="60"/>
      <c r="F36" s="60"/>
      <c r="G36" s="60"/>
    </row>
    <row r="37" ht="22.5" spans="1:7">
      <c r="A37" s="20" t="s">
        <v>263</v>
      </c>
      <c r="B37" s="60"/>
      <c r="C37" s="20"/>
      <c r="D37" s="60"/>
      <c r="E37" s="60"/>
      <c r="F37" s="60"/>
      <c r="G37" s="60"/>
    </row>
    <row r="38" ht="22.5" spans="1:7">
      <c r="A38" s="20" t="s">
        <v>264</v>
      </c>
      <c r="B38" s="60"/>
      <c r="C38" s="20"/>
      <c r="D38" s="60"/>
      <c r="E38" s="60"/>
      <c r="F38" s="60"/>
      <c r="G38" s="60"/>
    </row>
    <row r="39" spans="1:7">
      <c r="A39" s="59" t="s">
        <v>265</v>
      </c>
      <c r="B39" s="60">
        <f>B34+B35</f>
        <v>4124.605052</v>
      </c>
      <c r="C39" s="59" t="s">
        <v>266</v>
      </c>
      <c r="D39" s="60">
        <f>D34+D35</f>
        <v>4124.605052</v>
      </c>
      <c r="E39" s="60">
        <f>E34+E35</f>
        <v>4124.605052</v>
      </c>
      <c r="F39" s="60">
        <f>F34+F35</f>
        <v>0</v>
      </c>
      <c r="G39" s="6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4"/>
  <sheetViews>
    <sheetView workbookViewId="0">
      <selection activeCell="I27" sqref="I9 I27"/>
    </sheetView>
  </sheetViews>
  <sheetFormatPr defaultColWidth="10" defaultRowHeight="13.5"/>
  <cols>
    <col min="1" max="3" width="5.25" style="40" customWidth="1"/>
    <col min="4" max="4" width="6.375" customWidth="1"/>
    <col min="5" max="5" width="25.5" customWidth="1"/>
    <col min="6" max="6" width="7.25" style="41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20" width="4.75" customWidth="1"/>
    <col min="21" max="24" width="4.75" style="40" customWidth="1"/>
    <col min="25" max="25" width="9.75" customWidth="1"/>
  </cols>
  <sheetData>
    <row r="1" customHeight="1" spans="1:24">
      <c r="A1" s="42" t="s">
        <v>199</v>
      </c>
      <c r="B1" s="42"/>
      <c r="C1" s="42"/>
      <c r="D1" s="16"/>
      <c r="E1" s="16"/>
      <c r="F1" s="43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42"/>
      <c r="V1" s="42"/>
      <c r="W1" s="42" t="s">
        <v>267</v>
      </c>
      <c r="X1" s="42"/>
    </row>
    <row r="2" ht="19.5" customHeight="1" spans="1:24">
      <c r="A2" s="17" t="s">
        <v>201</v>
      </c>
      <c r="B2" s="17"/>
      <c r="C2" s="17"/>
      <c r="D2" s="17"/>
      <c r="E2" s="17"/>
      <c r="F2" s="44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4.25" customHeight="1" spans="1:24">
      <c r="A3" s="42"/>
      <c r="B3" s="42"/>
      <c r="C3" s="42"/>
      <c r="D3" s="16"/>
      <c r="E3" s="16"/>
      <c r="F3" s="4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42"/>
      <c r="V3" s="58" t="s">
        <v>9</v>
      </c>
      <c r="W3" s="58"/>
      <c r="X3" s="58"/>
    </row>
    <row r="4" ht="14.25" customHeight="1" spans="1:24">
      <c r="A4" s="18" t="s">
        <v>91</v>
      </c>
      <c r="B4" s="18"/>
      <c r="C4" s="18"/>
      <c r="D4" s="18" t="s">
        <v>202</v>
      </c>
      <c r="E4" s="18" t="s">
        <v>203</v>
      </c>
      <c r="F4" s="45" t="s">
        <v>98</v>
      </c>
      <c r="G4" s="18" t="s">
        <v>204</v>
      </c>
      <c r="H4" s="18"/>
      <c r="I4" s="18"/>
      <c r="J4" s="18"/>
      <c r="K4" s="18" t="s">
        <v>205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206</v>
      </c>
      <c r="W4" s="18"/>
      <c r="X4" s="18"/>
    </row>
    <row r="5" ht="70.5" customHeight="1" spans="1:24">
      <c r="A5" s="18" t="s">
        <v>95</v>
      </c>
      <c r="B5" s="18" t="s">
        <v>96</v>
      </c>
      <c r="C5" s="18" t="s">
        <v>97</v>
      </c>
      <c r="D5" s="18"/>
      <c r="E5" s="18"/>
      <c r="F5" s="45"/>
      <c r="G5" s="18" t="s">
        <v>108</v>
      </c>
      <c r="H5" s="18" t="s">
        <v>207</v>
      </c>
      <c r="I5" s="18" t="s">
        <v>208</v>
      </c>
      <c r="J5" s="18" t="s">
        <v>209</v>
      </c>
      <c r="K5" s="18" t="s">
        <v>108</v>
      </c>
      <c r="L5" s="18" t="s">
        <v>207</v>
      </c>
      <c r="M5" s="18" t="s">
        <v>208</v>
      </c>
      <c r="N5" s="18" t="s">
        <v>209</v>
      </c>
      <c r="O5" s="18" t="s">
        <v>210</v>
      </c>
      <c r="P5" s="18" t="s">
        <v>211</v>
      </c>
      <c r="Q5" s="18" t="s">
        <v>212</v>
      </c>
      <c r="R5" s="18" t="s">
        <v>213</v>
      </c>
      <c r="S5" s="18" t="s">
        <v>214</v>
      </c>
      <c r="T5" s="18" t="s">
        <v>215</v>
      </c>
      <c r="U5" s="18" t="s">
        <v>216</v>
      </c>
      <c r="V5" s="18" t="s">
        <v>108</v>
      </c>
      <c r="W5" s="18" t="s">
        <v>204</v>
      </c>
      <c r="X5" s="18" t="s">
        <v>217</v>
      </c>
    </row>
    <row r="6" ht="14.25" customHeight="1" spans="1:24">
      <c r="A6" s="18" t="s">
        <v>218</v>
      </c>
      <c r="B6" s="18" t="s">
        <v>218</v>
      </c>
      <c r="C6" s="18" t="s">
        <v>218</v>
      </c>
      <c r="D6" s="18" t="s">
        <v>124</v>
      </c>
      <c r="E6" s="46" t="s">
        <v>124</v>
      </c>
      <c r="F6" s="47">
        <v>1</v>
      </c>
      <c r="G6" s="46">
        <v>2</v>
      </c>
      <c r="H6" s="46">
        <v>3</v>
      </c>
      <c r="I6" s="46">
        <v>4</v>
      </c>
      <c r="J6" s="46">
        <v>5</v>
      </c>
      <c r="K6" s="46">
        <v>7</v>
      </c>
      <c r="L6" s="46">
        <v>8</v>
      </c>
      <c r="M6" s="46">
        <v>9</v>
      </c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46">
        <v>19</v>
      </c>
      <c r="X6" s="46">
        <v>20</v>
      </c>
    </row>
    <row r="7" s="39" customFormat="1" ht="22.5" customHeight="1" spans="1:24">
      <c r="A7" s="48"/>
      <c r="B7" s="49"/>
      <c r="C7" s="50"/>
      <c r="D7" s="51"/>
      <c r="E7" s="52" t="s">
        <v>105</v>
      </c>
      <c r="F7" s="53">
        <v>4124.605052</v>
      </c>
      <c r="G7" s="53">
        <v>3247.565484</v>
      </c>
      <c r="H7" s="53">
        <v>2338.846447</v>
      </c>
      <c r="I7" s="53">
        <v>379.148957</v>
      </c>
      <c r="J7" s="53">
        <v>529.57008</v>
      </c>
      <c r="K7" s="56">
        <f t="shared" ref="K7:K70" si="0">SUM(L7:N7)</f>
        <v>877.039568</v>
      </c>
      <c r="L7" s="56">
        <v>46.833168</v>
      </c>
      <c r="M7" s="56">
        <v>304.0064</v>
      </c>
      <c r="N7" s="56">
        <v>526.2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</row>
    <row r="8" s="39" customFormat="1" ht="22.5" customHeight="1" spans="1:24">
      <c r="A8" s="54"/>
      <c r="B8" s="54"/>
      <c r="C8" s="54"/>
      <c r="D8" s="55" t="s">
        <v>126</v>
      </c>
      <c r="E8" s="55" t="s">
        <v>127</v>
      </c>
      <c r="F8" s="53">
        <v>4124.605052</v>
      </c>
      <c r="G8" s="53">
        <v>3247.565484</v>
      </c>
      <c r="H8" s="53">
        <v>2338.846447</v>
      </c>
      <c r="I8" s="53">
        <v>379.148957</v>
      </c>
      <c r="J8" s="53">
        <v>529.57008</v>
      </c>
      <c r="K8" s="56">
        <f t="shared" si="0"/>
        <v>877.039568</v>
      </c>
      <c r="L8" s="56">
        <v>46.833168</v>
      </c>
      <c r="M8" s="56">
        <v>304.0064</v>
      </c>
      <c r="N8" s="56">
        <v>526.2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</row>
    <row r="9" s="39" customFormat="1" ht="22.5" customHeight="1" spans="1:24">
      <c r="A9" s="54"/>
      <c r="B9" s="54"/>
      <c r="C9" s="54"/>
      <c r="D9" s="55" t="s">
        <v>128</v>
      </c>
      <c r="E9" s="55" t="s">
        <v>129</v>
      </c>
      <c r="F9" s="53">
        <v>2442.699448</v>
      </c>
      <c r="G9" s="53">
        <v>1636.109892</v>
      </c>
      <c r="H9" s="53">
        <v>971.428703</v>
      </c>
      <c r="I9" s="53">
        <v>183.684598</v>
      </c>
      <c r="J9" s="53">
        <v>480.996591</v>
      </c>
      <c r="K9" s="56">
        <f t="shared" si="0"/>
        <v>806.589556</v>
      </c>
      <c r="L9" s="56">
        <v>43.491156</v>
      </c>
      <c r="M9" s="56">
        <v>297.6064</v>
      </c>
      <c r="N9" s="56">
        <v>465.492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</row>
    <row r="10" s="39" customFormat="1" ht="22.5" customHeight="1" spans="1:24">
      <c r="A10" s="54" t="s">
        <v>130</v>
      </c>
      <c r="B10" s="54" t="s">
        <v>131</v>
      </c>
      <c r="C10" s="54" t="s">
        <v>132</v>
      </c>
      <c r="D10" s="55"/>
      <c r="E10" s="55" t="s">
        <v>133</v>
      </c>
      <c r="F10" s="53">
        <v>4.96</v>
      </c>
      <c r="G10" s="53">
        <f t="shared" ref="G10:G73" si="1">SUM(H10:J10)</f>
        <v>0</v>
      </c>
      <c r="H10" s="53">
        <v>0</v>
      </c>
      <c r="I10" s="53">
        <v>0</v>
      </c>
      <c r="J10" s="53">
        <v>0</v>
      </c>
      <c r="K10" s="56">
        <f t="shared" si="0"/>
        <v>4.96</v>
      </c>
      <c r="L10" s="56">
        <v>0</v>
      </c>
      <c r="M10" s="56">
        <v>4.96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</row>
    <row r="11" s="39" customFormat="1" ht="22.5" customHeight="1" spans="1:24">
      <c r="A11" s="54" t="s">
        <v>130</v>
      </c>
      <c r="B11" s="54" t="s">
        <v>134</v>
      </c>
      <c r="C11" s="54" t="s">
        <v>131</v>
      </c>
      <c r="D11" s="55"/>
      <c r="E11" s="55" t="s">
        <v>135</v>
      </c>
      <c r="F11" s="53">
        <v>1247.468848</v>
      </c>
      <c r="G11" s="53">
        <f t="shared" si="1"/>
        <v>1247.468848</v>
      </c>
      <c r="H11" s="53">
        <v>663.63985</v>
      </c>
      <c r="I11" s="53">
        <v>182.384598</v>
      </c>
      <c r="J11" s="53">
        <v>401.4444</v>
      </c>
      <c r="K11" s="56">
        <f t="shared" si="0"/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</row>
    <row r="12" s="39" customFormat="1" ht="22.5" customHeight="1" spans="1:24">
      <c r="A12" s="54" t="s">
        <v>130</v>
      </c>
      <c r="B12" s="54" t="s">
        <v>134</v>
      </c>
      <c r="C12" s="54" t="s">
        <v>136</v>
      </c>
      <c r="D12" s="55"/>
      <c r="E12" s="55" t="s">
        <v>137</v>
      </c>
      <c r="F12" s="53">
        <v>43.446156</v>
      </c>
      <c r="G12" s="53">
        <f t="shared" si="1"/>
        <v>0</v>
      </c>
      <c r="H12" s="53">
        <v>0</v>
      </c>
      <c r="I12" s="53">
        <v>0</v>
      </c>
      <c r="J12" s="53">
        <v>0</v>
      </c>
      <c r="K12" s="56">
        <f t="shared" si="0"/>
        <v>43.446156</v>
      </c>
      <c r="L12" s="56">
        <v>43.446156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</row>
    <row r="13" s="39" customFormat="1" ht="22.5" customHeight="1" spans="1:24">
      <c r="A13" s="54" t="s">
        <v>130</v>
      </c>
      <c r="B13" s="54" t="s">
        <v>138</v>
      </c>
      <c r="C13" s="54" t="s">
        <v>136</v>
      </c>
      <c r="D13" s="55"/>
      <c r="E13" s="55" t="s">
        <v>137</v>
      </c>
      <c r="F13" s="53">
        <v>2.2</v>
      </c>
      <c r="G13" s="53">
        <f t="shared" si="1"/>
        <v>0</v>
      </c>
      <c r="H13" s="53">
        <v>0</v>
      </c>
      <c r="I13" s="53">
        <v>0</v>
      </c>
      <c r="J13" s="53">
        <v>0</v>
      </c>
      <c r="K13" s="56">
        <f t="shared" si="0"/>
        <v>2.2</v>
      </c>
      <c r="L13" s="56">
        <v>0</v>
      </c>
      <c r="M13" s="56">
        <v>2.2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</row>
    <row r="14" s="39" customFormat="1" ht="22.5" customHeight="1" spans="1:24">
      <c r="A14" s="54" t="s">
        <v>130</v>
      </c>
      <c r="B14" s="54" t="s">
        <v>139</v>
      </c>
      <c r="C14" s="54" t="s">
        <v>136</v>
      </c>
      <c r="D14" s="55"/>
      <c r="E14" s="55" t="s">
        <v>137</v>
      </c>
      <c r="F14" s="53">
        <v>4</v>
      </c>
      <c r="G14" s="53">
        <f t="shared" si="1"/>
        <v>0</v>
      </c>
      <c r="H14" s="53">
        <v>0</v>
      </c>
      <c r="I14" s="53">
        <v>0</v>
      </c>
      <c r="J14" s="53">
        <v>0</v>
      </c>
      <c r="K14" s="56">
        <f t="shared" si="0"/>
        <v>4</v>
      </c>
      <c r="L14" s="56">
        <v>0</v>
      </c>
      <c r="M14" s="56">
        <v>4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</row>
    <row r="15" ht="21" customHeight="1" spans="1:24">
      <c r="A15" s="54" t="s">
        <v>130</v>
      </c>
      <c r="B15" s="54" t="s">
        <v>140</v>
      </c>
      <c r="C15" s="54" t="s">
        <v>136</v>
      </c>
      <c r="D15" s="55"/>
      <c r="E15" s="55" t="s">
        <v>137</v>
      </c>
      <c r="F15" s="53">
        <v>5.96</v>
      </c>
      <c r="G15" s="53">
        <f t="shared" si="1"/>
        <v>0</v>
      </c>
      <c r="H15" s="53">
        <v>0</v>
      </c>
      <c r="I15" s="53">
        <v>0</v>
      </c>
      <c r="J15" s="53">
        <v>0</v>
      </c>
      <c r="K15" s="56">
        <f t="shared" si="0"/>
        <v>5.96</v>
      </c>
      <c r="L15" s="56">
        <v>0</v>
      </c>
      <c r="M15" s="56">
        <v>5.96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</row>
    <row r="16" ht="21" customHeight="1" spans="1:24">
      <c r="A16" s="54" t="s">
        <v>130</v>
      </c>
      <c r="B16" s="54" t="s">
        <v>141</v>
      </c>
      <c r="C16" s="54" t="s">
        <v>142</v>
      </c>
      <c r="D16" s="55"/>
      <c r="E16" s="55" t="s">
        <v>143</v>
      </c>
      <c r="F16" s="53">
        <v>49.68</v>
      </c>
      <c r="G16" s="53">
        <f t="shared" si="1"/>
        <v>0</v>
      </c>
      <c r="H16" s="53">
        <v>0</v>
      </c>
      <c r="I16" s="53">
        <v>0</v>
      </c>
      <c r="J16" s="53">
        <v>0</v>
      </c>
      <c r="K16" s="56">
        <f t="shared" si="0"/>
        <v>49.68</v>
      </c>
      <c r="L16" s="56">
        <v>0</v>
      </c>
      <c r="M16" s="56">
        <v>0</v>
      </c>
      <c r="N16" s="56">
        <v>49.68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</row>
    <row r="17" spans="1:24">
      <c r="A17" s="54" t="s">
        <v>144</v>
      </c>
      <c r="B17" s="54" t="s">
        <v>142</v>
      </c>
      <c r="C17" s="54" t="s">
        <v>142</v>
      </c>
      <c r="D17" s="55"/>
      <c r="E17" s="55" t="s">
        <v>145</v>
      </c>
      <c r="F17" s="53">
        <v>0.5</v>
      </c>
      <c r="G17" s="53">
        <f t="shared" si="1"/>
        <v>0</v>
      </c>
      <c r="H17" s="53">
        <v>0</v>
      </c>
      <c r="I17" s="53">
        <v>0</v>
      </c>
      <c r="J17" s="53">
        <v>0</v>
      </c>
      <c r="K17" s="56">
        <f t="shared" si="0"/>
        <v>0.5</v>
      </c>
      <c r="L17" s="56">
        <v>0</v>
      </c>
      <c r="M17" s="56">
        <v>0.5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</row>
    <row r="18" spans="1:24">
      <c r="A18" s="54" t="s">
        <v>146</v>
      </c>
      <c r="B18" s="54" t="s">
        <v>147</v>
      </c>
      <c r="C18" s="54" t="s">
        <v>131</v>
      </c>
      <c r="D18" s="55"/>
      <c r="E18" s="55" t="s">
        <v>148</v>
      </c>
      <c r="F18" s="53">
        <v>75.956191</v>
      </c>
      <c r="G18" s="53">
        <f t="shared" si="1"/>
        <v>75.956191</v>
      </c>
      <c r="H18" s="53">
        <v>0</v>
      </c>
      <c r="I18" s="53">
        <v>1.3</v>
      </c>
      <c r="J18" s="53">
        <v>74.656191</v>
      </c>
      <c r="K18" s="56">
        <f t="shared" si="0"/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</row>
    <row r="19" ht="24" spans="1:24">
      <c r="A19" s="54" t="s">
        <v>146</v>
      </c>
      <c r="B19" s="54" t="s">
        <v>147</v>
      </c>
      <c r="C19" s="54" t="s">
        <v>147</v>
      </c>
      <c r="D19" s="55"/>
      <c r="E19" s="55" t="s">
        <v>149</v>
      </c>
      <c r="F19" s="53">
        <v>98.887985</v>
      </c>
      <c r="G19" s="53">
        <f t="shared" si="1"/>
        <v>98.887985</v>
      </c>
      <c r="H19" s="53">
        <v>98.887985</v>
      </c>
      <c r="I19" s="53">
        <v>0</v>
      </c>
      <c r="J19" s="53">
        <v>0</v>
      </c>
      <c r="K19" s="56">
        <f t="shared" si="0"/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</row>
    <row r="20" spans="1:24">
      <c r="A20" s="54" t="s">
        <v>146</v>
      </c>
      <c r="B20" s="54" t="s">
        <v>147</v>
      </c>
      <c r="C20" s="54" t="s">
        <v>150</v>
      </c>
      <c r="D20" s="55"/>
      <c r="E20" s="55" t="s">
        <v>151</v>
      </c>
      <c r="F20" s="53">
        <v>49.443992</v>
      </c>
      <c r="G20" s="53">
        <f t="shared" si="1"/>
        <v>49.443992</v>
      </c>
      <c r="H20" s="53">
        <v>49.443992</v>
      </c>
      <c r="I20" s="53">
        <v>0</v>
      </c>
      <c r="J20" s="53">
        <v>0</v>
      </c>
      <c r="K20" s="56">
        <f t="shared" si="0"/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4">
      <c r="A21" s="54" t="s">
        <v>146</v>
      </c>
      <c r="B21" s="54" t="s">
        <v>142</v>
      </c>
      <c r="C21" s="54" t="s">
        <v>142</v>
      </c>
      <c r="D21" s="55"/>
      <c r="E21" s="55" t="s">
        <v>152</v>
      </c>
      <c r="F21" s="53">
        <v>4.896</v>
      </c>
      <c r="G21" s="53">
        <f t="shared" si="1"/>
        <v>4.896</v>
      </c>
      <c r="H21" s="53">
        <v>0</v>
      </c>
      <c r="I21" s="53">
        <v>0</v>
      </c>
      <c r="J21" s="53">
        <v>4.896</v>
      </c>
      <c r="K21" s="56">
        <f t="shared" si="0"/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</row>
    <row r="22" spans="1:24">
      <c r="A22" s="54" t="s">
        <v>153</v>
      </c>
      <c r="B22" s="54" t="s">
        <v>138</v>
      </c>
      <c r="C22" s="54" t="s">
        <v>131</v>
      </c>
      <c r="D22" s="55"/>
      <c r="E22" s="55" t="s">
        <v>154</v>
      </c>
      <c r="F22" s="53">
        <v>48.207893</v>
      </c>
      <c r="G22" s="53">
        <f t="shared" si="1"/>
        <v>48.207893</v>
      </c>
      <c r="H22" s="53">
        <v>48.207893</v>
      </c>
      <c r="I22" s="53">
        <v>0</v>
      </c>
      <c r="J22" s="53">
        <v>0</v>
      </c>
      <c r="K22" s="56">
        <f t="shared" si="0"/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</row>
    <row r="23" spans="1:24">
      <c r="A23" s="54" t="s">
        <v>153</v>
      </c>
      <c r="B23" s="54" t="s">
        <v>138</v>
      </c>
      <c r="C23" s="54" t="s">
        <v>134</v>
      </c>
      <c r="D23" s="55"/>
      <c r="E23" s="55" t="s">
        <v>155</v>
      </c>
      <c r="F23" s="53">
        <v>37.082994</v>
      </c>
      <c r="G23" s="53">
        <f t="shared" si="1"/>
        <v>37.082994</v>
      </c>
      <c r="H23" s="53">
        <v>37.082994</v>
      </c>
      <c r="I23" s="53">
        <v>0</v>
      </c>
      <c r="J23" s="53">
        <v>0</v>
      </c>
      <c r="K23" s="56">
        <f t="shared" si="0"/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</row>
    <row r="24" spans="1:24">
      <c r="A24" s="54" t="s">
        <v>156</v>
      </c>
      <c r="B24" s="54" t="s">
        <v>147</v>
      </c>
      <c r="C24" s="54" t="s">
        <v>131</v>
      </c>
      <c r="D24" s="55"/>
      <c r="E24" s="55" t="s">
        <v>157</v>
      </c>
      <c r="F24" s="53">
        <v>204.3864</v>
      </c>
      <c r="G24" s="53">
        <f t="shared" si="1"/>
        <v>0</v>
      </c>
      <c r="H24" s="53">
        <v>0</v>
      </c>
      <c r="I24" s="53">
        <v>0</v>
      </c>
      <c r="J24" s="53">
        <v>0</v>
      </c>
      <c r="K24" s="56">
        <f t="shared" si="0"/>
        <v>204.3864</v>
      </c>
      <c r="L24" s="56">
        <v>0</v>
      </c>
      <c r="M24" s="56">
        <v>204.3864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4">
      <c r="A25" s="54" t="s">
        <v>158</v>
      </c>
      <c r="B25" s="54" t="s">
        <v>159</v>
      </c>
      <c r="C25" s="54" t="s">
        <v>147</v>
      </c>
      <c r="D25" s="55"/>
      <c r="E25" s="55" t="s">
        <v>160</v>
      </c>
      <c r="F25" s="53">
        <v>491.457</v>
      </c>
      <c r="G25" s="53">
        <f t="shared" si="1"/>
        <v>0</v>
      </c>
      <c r="H25" s="53">
        <v>0</v>
      </c>
      <c r="I25" s="53">
        <v>0</v>
      </c>
      <c r="J25" s="53">
        <v>0</v>
      </c>
      <c r="K25" s="56">
        <f t="shared" si="0"/>
        <v>491.457</v>
      </c>
      <c r="L25" s="56">
        <v>0.045</v>
      </c>
      <c r="M25" s="56">
        <v>75.6</v>
      </c>
      <c r="N25" s="56">
        <v>415.812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</row>
    <row r="26" spans="1:24">
      <c r="A26" s="54" t="s">
        <v>161</v>
      </c>
      <c r="B26" s="54" t="s">
        <v>136</v>
      </c>
      <c r="C26" s="54" t="s">
        <v>131</v>
      </c>
      <c r="D26" s="55"/>
      <c r="E26" s="55" t="s">
        <v>162</v>
      </c>
      <c r="F26" s="53">
        <v>74.165989</v>
      </c>
      <c r="G26" s="53">
        <f t="shared" si="1"/>
        <v>74.165989</v>
      </c>
      <c r="H26" s="53">
        <v>74.165989</v>
      </c>
      <c r="I26" s="53">
        <v>0</v>
      </c>
      <c r="J26" s="53">
        <v>0</v>
      </c>
      <c r="K26" s="56">
        <f t="shared" si="0"/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</row>
    <row r="27" spans="1:24">
      <c r="A27" s="54"/>
      <c r="B27" s="54"/>
      <c r="C27" s="54"/>
      <c r="D27" s="55" t="s">
        <v>163</v>
      </c>
      <c r="E27" s="55" t="s">
        <v>164</v>
      </c>
      <c r="F27" s="53">
        <v>242.691319</v>
      </c>
      <c r="G27" s="53">
        <f t="shared" si="1"/>
        <v>238.491319</v>
      </c>
      <c r="H27" s="53">
        <v>188.668516</v>
      </c>
      <c r="I27" s="53">
        <v>35.055994</v>
      </c>
      <c r="J27" s="53">
        <v>14.766809</v>
      </c>
      <c r="K27" s="56">
        <f t="shared" si="0"/>
        <v>4.2</v>
      </c>
      <c r="L27" s="56">
        <v>0</v>
      </c>
      <c r="M27" s="56">
        <v>4.2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</row>
    <row r="28" spans="1:24">
      <c r="A28" s="54" t="s">
        <v>130</v>
      </c>
      <c r="B28" s="54" t="s">
        <v>150</v>
      </c>
      <c r="C28" s="54" t="s">
        <v>165</v>
      </c>
      <c r="D28" s="55"/>
      <c r="E28" s="55" t="s">
        <v>166</v>
      </c>
      <c r="F28" s="53">
        <v>168.955453</v>
      </c>
      <c r="G28" s="53">
        <f t="shared" si="1"/>
        <v>164.755453</v>
      </c>
      <c r="H28" s="53">
        <v>129.924459</v>
      </c>
      <c r="I28" s="53">
        <v>34.830994</v>
      </c>
      <c r="J28" s="53">
        <v>0</v>
      </c>
      <c r="K28" s="56">
        <f t="shared" si="0"/>
        <v>4.2</v>
      </c>
      <c r="L28" s="56">
        <v>0</v>
      </c>
      <c r="M28" s="56">
        <v>4.2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</row>
    <row r="29" spans="1:24">
      <c r="A29" s="54" t="s">
        <v>146</v>
      </c>
      <c r="B29" s="54" t="s">
        <v>147</v>
      </c>
      <c r="C29" s="54" t="s">
        <v>131</v>
      </c>
      <c r="D29" s="55"/>
      <c r="E29" s="55" t="s">
        <v>148</v>
      </c>
      <c r="F29" s="53">
        <v>12.543809</v>
      </c>
      <c r="G29" s="53">
        <f t="shared" si="1"/>
        <v>12.543809</v>
      </c>
      <c r="H29" s="53">
        <v>0</v>
      </c>
      <c r="I29" s="53">
        <v>0.225</v>
      </c>
      <c r="J29" s="53">
        <v>12.318809</v>
      </c>
      <c r="K29" s="56">
        <f t="shared" si="0"/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</row>
    <row r="30" ht="24" spans="1:24">
      <c r="A30" s="54" t="s">
        <v>146</v>
      </c>
      <c r="B30" s="54" t="s">
        <v>147</v>
      </c>
      <c r="C30" s="54" t="s">
        <v>147</v>
      </c>
      <c r="D30" s="55"/>
      <c r="E30" s="55" t="s">
        <v>149</v>
      </c>
      <c r="F30" s="53">
        <v>19.457552</v>
      </c>
      <c r="G30" s="53">
        <f t="shared" si="1"/>
        <v>19.457552</v>
      </c>
      <c r="H30" s="53">
        <v>19.457552</v>
      </c>
      <c r="I30" s="53">
        <v>0</v>
      </c>
      <c r="J30" s="53">
        <v>0</v>
      </c>
      <c r="K30" s="56">
        <f t="shared" si="0"/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</row>
    <row r="31" spans="1:24">
      <c r="A31" s="54" t="s">
        <v>146</v>
      </c>
      <c r="B31" s="54" t="s">
        <v>147</v>
      </c>
      <c r="C31" s="54" t="s">
        <v>150</v>
      </c>
      <c r="D31" s="55"/>
      <c r="E31" s="55" t="s">
        <v>151</v>
      </c>
      <c r="F31" s="53">
        <v>9.728776</v>
      </c>
      <c r="G31" s="53">
        <f t="shared" si="1"/>
        <v>9.728776</v>
      </c>
      <c r="H31" s="53">
        <v>9.728776</v>
      </c>
      <c r="I31" s="53">
        <v>0</v>
      </c>
      <c r="J31" s="53">
        <v>0</v>
      </c>
      <c r="K31" s="56">
        <f t="shared" si="0"/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</row>
    <row r="32" spans="1:24">
      <c r="A32" s="54" t="s">
        <v>146</v>
      </c>
      <c r="B32" s="54" t="s">
        <v>142</v>
      </c>
      <c r="C32" s="54" t="s">
        <v>142</v>
      </c>
      <c r="D32" s="55"/>
      <c r="E32" s="55" t="s">
        <v>152</v>
      </c>
      <c r="F32" s="53">
        <v>2.448</v>
      </c>
      <c r="G32" s="53">
        <f t="shared" si="1"/>
        <v>2.448</v>
      </c>
      <c r="H32" s="53">
        <v>0</v>
      </c>
      <c r="I32" s="53">
        <v>0</v>
      </c>
      <c r="J32" s="53">
        <v>2.448</v>
      </c>
      <c r="K32" s="56">
        <f t="shared" si="0"/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</row>
    <row r="33" spans="1:24">
      <c r="A33" s="54" t="s">
        <v>153</v>
      </c>
      <c r="B33" s="54" t="s">
        <v>138</v>
      </c>
      <c r="C33" s="54" t="s">
        <v>131</v>
      </c>
      <c r="D33" s="55"/>
      <c r="E33" s="55" t="s">
        <v>154</v>
      </c>
      <c r="F33" s="53">
        <v>9.485557</v>
      </c>
      <c r="G33" s="53">
        <f t="shared" si="1"/>
        <v>9.485557</v>
      </c>
      <c r="H33" s="53">
        <v>9.485557</v>
      </c>
      <c r="I33" s="53">
        <v>0</v>
      </c>
      <c r="J33" s="53">
        <v>0</v>
      </c>
      <c r="K33" s="56">
        <f t="shared" si="0"/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</row>
    <row r="34" spans="1:24">
      <c r="A34" s="54" t="s">
        <v>153</v>
      </c>
      <c r="B34" s="54" t="s">
        <v>138</v>
      </c>
      <c r="C34" s="54" t="s">
        <v>134</v>
      </c>
      <c r="D34" s="55"/>
      <c r="E34" s="55" t="s">
        <v>155</v>
      </c>
      <c r="F34" s="53">
        <v>5.479008</v>
      </c>
      <c r="G34" s="53">
        <f t="shared" si="1"/>
        <v>5.479008</v>
      </c>
      <c r="H34" s="53">
        <v>5.479008</v>
      </c>
      <c r="I34" s="53">
        <v>0</v>
      </c>
      <c r="J34" s="53">
        <v>0</v>
      </c>
      <c r="K34" s="56">
        <f t="shared" si="0"/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</row>
    <row r="35" spans="1:24">
      <c r="A35" s="54" t="s">
        <v>161</v>
      </c>
      <c r="B35" s="54" t="s">
        <v>136</v>
      </c>
      <c r="C35" s="54" t="s">
        <v>131</v>
      </c>
      <c r="D35" s="55"/>
      <c r="E35" s="55" t="s">
        <v>162</v>
      </c>
      <c r="F35" s="53">
        <v>14.593164</v>
      </c>
      <c r="G35" s="53">
        <f t="shared" si="1"/>
        <v>14.593164</v>
      </c>
      <c r="H35" s="53">
        <v>14.593164</v>
      </c>
      <c r="I35" s="53">
        <v>0</v>
      </c>
      <c r="J35" s="53">
        <v>0</v>
      </c>
      <c r="K35" s="56">
        <f t="shared" si="0"/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</row>
    <row r="36" ht="24" spans="1:24">
      <c r="A36" s="54"/>
      <c r="B36" s="54"/>
      <c r="C36" s="54"/>
      <c r="D36" s="55" t="s">
        <v>167</v>
      </c>
      <c r="E36" s="55" t="s">
        <v>168</v>
      </c>
      <c r="F36" s="53">
        <v>51.054291</v>
      </c>
      <c r="G36" s="53">
        <f t="shared" si="1"/>
        <v>51.054291</v>
      </c>
      <c r="H36" s="53">
        <v>43.102706</v>
      </c>
      <c r="I36" s="53">
        <v>5.967585</v>
      </c>
      <c r="J36" s="53">
        <v>1.984</v>
      </c>
      <c r="K36" s="56">
        <f t="shared" si="0"/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</row>
    <row r="37" spans="1:24">
      <c r="A37" s="54" t="s">
        <v>169</v>
      </c>
      <c r="B37" s="54" t="s">
        <v>170</v>
      </c>
      <c r="C37" s="54" t="s">
        <v>170</v>
      </c>
      <c r="D37" s="55"/>
      <c r="E37" s="55" t="s">
        <v>171</v>
      </c>
      <c r="F37" s="53">
        <v>36.33614</v>
      </c>
      <c r="G37" s="53">
        <f t="shared" si="1"/>
        <v>36.33614</v>
      </c>
      <c r="H37" s="53">
        <v>30.418555</v>
      </c>
      <c r="I37" s="53">
        <v>5.917585</v>
      </c>
      <c r="J37" s="53">
        <v>0</v>
      </c>
      <c r="K37" s="56">
        <f t="shared" si="0"/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</row>
    <row r="38" spans="1:24">
      <c r="A38" s="54" t="s">
        <v>146</v>
      </c>
      <c r="B38" s="54" t="s">
        <v>147</v>
      </c>
      <c r="C38" s="54" t="s">
        <v>136</v>
      </c>
      <c r="D38" s="55"/>
      <c r="E38" s="55" t="s">
        <v>172</v>
      </c>
      <c r="F38" s="53">
        <v>2.034</v>
      </c>
      <c r="G38" s="53">
        <f t="shared" si="1"/>
        <v>2.034</v>
      </c>
      <c r="H38" s="53">
        <v>0</v>
      </c>
      <c r="I38" s="53">
        <v>0.05</v>
      </c>
      <c r="J38" s="53">
        <v>1.984</v>
      </c>
      <c r="K38" s="56">
        <f t="shared" si="0"/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</row>
    <row r="39" ht="24" spans="1:24">
      <c r="A39" s="54" t="s">
        <v>146</v>
      </c>
      <c r="B39" s="54" t="s">
        <v>147</v>
      </c>
      <c r="C39" s="54" t="s">
        <v>147</v>
      </c>
      <c r="D39" s="55"/>
      <c r="E39" s="55" t="s">
        <v>149</v>
      </c>
      <c r="F39" s="53">
        <v>4.63348</v>
      </c>
      <c r="G39" s="53">
        <f t="shared" si="1"/>
        <v>4.63348</v>
      </c>
      <c r="H39" s="53">
        <v>4.63348</v>
      </c>
      <c r="I39" s="53">
        <v>0</v>
      </c>
      <c r="J39" s="53">
        <v>0</v>
      </c>
      <c r="K39" s="56">
        <f t="shared" si="0"/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</row>
    <row r="40" spans="1:24">
      <c r="A40" s="54" t="s">
        <v>146</v>
      </c>
      <c r="B40" s="54" t="s">
        <v>147</v>
      </c>
      <c r="C40" s="54" t="s">
        <v>150</v>
      </c>
      <c r="D40" s="55"/>
      <c r="E40" s="55" t="s">
        <v>151</v>
      </c>
      <c r="F40" s="53">
        <v>2.31674</v>
      </c>
      <c r="G40" s="53">
        <f t="shared" si="1"/>
        <v>2.31674</v>
      </c>
      <c r="H40" s="53">
        <v>2.31674</v>
      </c>
      <c r="I40" s="53">
        <v>0</v>
      </c>
      <c r="J40" s="53">
        <v>0</v>
      </c>
      <c r="K40" s="56">
        <f t="shared" si="0"/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</row>
    <row r="41" spans="1:24">
      <c r="A41" s="54" t="s">
        <v>153</v>
      </c>
      <c r="B41" s="54" t="s">
        <v>138</v>
      </c>
      <c r="C41" s="54" t="s">
        <v>136</v>
      </c>
      <c r="D41" s="55"/>
      <c r="E41" s="55" t="s">
        <v>173</v>
      </c>
      <c r="F41" s="53">
        <v>2.258821</v>
      </c>
      <c r="G41" s="53">
        <f t="shared" si="1"/>
        <v>2.258821</v>
      </c>
      <c r="H41" s="53">
        <v>2.258821</v>
      </c>
      <c r="I41" s="53">
        <v>0</v>
      </c>
      <c r="J41" s="53">
        <v>0</v>
      </c>
      <c r="K41" s="56">
        <f t="shared" si="0"/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</row>
    <row r="42" spans="1:24">
      <c r="A42" s="54" t="s">
        <v>161</v>
      </c>
      <c r="B42" s="54" t="s">
        <v>136</v>
      </c>
      <c r="C42" s="54" t="s">
        <v>131</v>
      </c>
      <c r="D42" s="55"/>
      <c r="E42" s="55" t="s">
        <v>162</v>
      </c>
      <c r="F42" s="53">
        <v>3.47511</v>
      </c>
      <c r="G42" s="53">
        <f t="shared" si="1"/>
        <v>3.47511</v>
      </c>
      <c r="H42" s="53">
        <v>3.47511</v>
      </c>
      <c r="I42" s="53">
        <v>0</v>
      </c>
      <c r="J42" s="53">
        <v>0</v>
      </c>
      <c r="K42" s="56">
        <f t="shared" si="0"/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</row>
    <row r="43" ht="24" spans="1:24">
      <c r="A43" s="54"/>
      <c r="B43" s="54"/>
      <c r="C43" s="54"/>
      <c r="D43" s="55" t="s">
        <v>174</v>
      </c>
      <c r="E43" s="55" t="s">
        <v>175</v>
      </c>
      <c r="F43" s="53">
        <v>379.637498</v>
      </c>
      <c r="G43" s="53">
        <f t="shared" si="1"/>
        <v>318.929498</v>
      </c>
      <c r="H43" s="53">
        <v>273.732556</v>
      </c>
      <c r="I43" s="53">
        <v>38.446522</v>
      </c>
      <c r="J43" s="53">
        <v>6.75042</v>
      </c>
      <c r="K43" s="56">
        <f t="shared" si="0"/>
        <v>60.708</v>
      </c>
      <c r="L43" s="56">
        <v>0</v>
      </c>
      <c r="M43" s="56">
        <v>0</v>
      </c>
      <c r="N43" s="56">
        <v>60.708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</row>
    <row r="44" spans="1:24">
      <c r="A44" s="54" t="s">
        <v>146</v>
      </c>
      <c r="B44" s="54" t="s">
        <v>147</v>
      </c>
      <c r="C44" s="54" t="s">
        <v>136</v>
      </c>
      <c r="D44" s="55"/>
      <c r="E44" s="55" t="s">
        <v>172</v>
      </c>
      <c r="F44" s="53">
        <v>6.90042</v>
      </c>
      <c r="G44" s="53">
        <f t="shared" si="1"/>
        <v>6.90042</v>
      </c>
      <c r="H44" s="53">
        <v>0</v>
      </c>
      <c r="I44" s="53">
        <v>0.15</v>
      </c>
      <c r="J44" s="53">
        <v>6.75042</v>
      </c>
      <c r="K44" s="56">
        <f t="shared" si="0"/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</row>
    <row r="45" ht="24" spans="1:24">
      <c r="A45" s="54" t="s">
        <v>146</v>
      </c>
      <c r="B45" s="54" t="s">
        <v>147</v>
      </c>
      <c r="C45" s="54" t="s">
        <v>147</v>
      </c>
      <c r="D45" s="55"/>
      <c r="E45" s="55" t="s">
        <v>149</v>
      </c>
      <c r="F45" s="53">
        <v>28.928979</v>
      </c>
      <c r="G45" s="53">
        <f t="shared" si="1"/>
        <v>28.928979</v>
      </c>
      <c r="H45" s="53">
        <v>28.928979</v>
      </c>
      <c r="I45" s="53">
        <v>0</v>
      </c>
      <c r="J45" s="53">
        <v>0</v>
      </c>
      <c r="K45" s="56">
        <f t="shared" si="0"/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</row>
    <row r="46" spans="1:24">
      <c r="A46" s="54" t="s">
        <v>146</v>
      </c>
      <c r="B46" s="54" t="s">
        <v>147</v>
      </c>
      <c r="C46" s="54" t="s">
        <v>150</v>
      </c>
      <c r="D46" s="55"/>
      <c r="E46" s="55" t="s">
        <v>151</v>
      </c>
      <c r="F46" s="53">
        <v>14.464489</v>
      </c>
      <c r="G46" s="53">
        <f t="shared" si="1"/>
        <v>14.464489</v>
      </c>
      <c r="H46" s="53">
        <v>14.464489</v>
      </c>
      <c r="I46" s="53">
        <v>0</v>
      </c>
      <c r="J46" s="53">
        <v>0</v>
      </c>
      <c r="K46" s="56">
        <f t="shared" si="0"/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</row>
    <row r="47" spans="1:24">
      <c r="A47" s="54" t="s">
        <v>153</v>
      </c>
      <c r="B47" s="54" t="s">
        <v>159</v>
      </c>
      <c r="C47" s="54" t="s">
        <v>176</v>
      </c>
      <c r="D47" s="55"/>
      <c r="E47" s="55" t="s">
        <v>177</v>
      </c>
      <c r="F47" s="53">
        <v>293.543999</v>
      </c>
      <c r="G47" s="53">
        <f t="shared" si="1"/>
        <v>232.835999</v>
      </c>
      <c r="H47" s="53">
        <v>194.539477</v>
      </c>
      <c r="I47" s="53">
        <v>38.296522</v>
      </c>
      <c r="J47" s="53">
        <v>0</v>
      </c>
      <c r="K47" s="56">
        <f t="shared" si="0"/>
        <v>60.708</v>
      </c>
      <c r="L47" s="56">
        <v>0</v>
      </c>
      <c r="M47" s="56">
        <v>0</v>
      </c>
      <c r="N47" s="56">
        <v>60.708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</row>
    <row r="48" spans="1:24">
      <c r="A48" s="54" t="s">
        <v>153</v>
      </c>
      <c r="B48" s="54" t="s">
        <v>138</v>
      </c>
      <c r="C48" s="54" t="s">
        <v>136</v>
      </c>
      <c r="D48" s="55"/>
      <c r="E48" s="55" t="s">
        <v>173</v>
      </c>
      <c r="F48" s="53">
        <v>14.102877</v>
      </c>
      <c r="G48" s="53">
        <f t="shared" si="1"/>
        <v>14.102877</v>
      </c>
      <c r="H48" s="53">
        <v>14.102877</v>
      </c>
      <c r="I48" s="53">
        <v>0</v>
      </c>
      <c r="J48" s="53">
        <v>0</v>
      </c>
      <c r="K48" s="56">
        <f t="shared" si="0"/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</row>
    <row r="49" spans="1:24">
      <c r="A49" s="54" t="s">
        <v>161</v>
      </c>
      <c r="B49" s="54" t="s">
        <v>136</v>
      </c>
      <c r="C49" s="54" t="s">
        <v>131</v>
      </c>
      <c r="D49" s="55"/>
      <c r="E49" s="55" t="s">
        <v>162</v>
      </c>
      <c r="F49" s="53">
        <v>21.696734</v>
      </c>
      <c r="G49" s="53">
        <f t="shared" si="1"/>
        <v>21.696734</v>
      </c>
      <c r="H49" s="53">
        <v>21.696734</v>
      </c>
      <c r="I49" s="53">
        <v>0</v>
      </c>
      <c r="J49" s="53">
        <v>0</v>
      </c>
      <c r="K49" s="56">
        <f t="shared" si="0"/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</row>
    <row r="50" ht="24" spans="1:24">
      <c r="A50" s="54"/>
      <c r="B50" s="54"/>
      <c r="C50" s="54"/>
      <c r="D50" s="55" t="s">
        <v>178</v>
      </c>
      <c r="E50" s="55" t="s">
        <v>179</v>
      </c>
      <c r="F50" s="53">
        <v>333.741065</v>
      </c>
      <c r="G50" s="53">
        <f t="shared" si="1"/>
        <v>331.541065</v>
      </c>
      <c r="H50" s="53">
        <v>282.882692</v>
      </c>
      <c r="I50" s="53">
        <v>42.705853</v>
      </c>
      <c r="J50" s="53">
        <v>5.95252</v>
      </c>
      <c r="K50" s="56">
        <f t="shared" si="0"/>
        <v>2.2</v>
      </c>
      <c r="L50" s="56">
        <v>0</v>
      </c>
      <c r="M50" s="56">
        <v>2.2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</row>
    <row r="51" spans="1:24">
      <c r="A51" s="54" t="s">
        <v>146</v>
      </c>
      <c r="B51" s="54" t="s">
        <v>147</v>
      </c>
      <c r="C51" s="54" t="s">
        <v>136</v>
      </c>
      <c r="D51" s="55"/>
      <c r="E51" s="55" t="s">
        <v>172</v>
      </c>
      <c r="F51" s="53">
        <v>6.07752</v>
      </c>
      <c r="G51" s="53">
        <f t="shared" si="1"/>
        <v>6.07752</v>
      </c>
      <c r="H51" s="53">
        <v>0</v>
      </c>
      <c r="I51" s="53">
        <v>0.125</v>
      </c>
      <c r="J51" s="53">
        <v>5.95252</v>
      </c>
      <c r="K51" s="56">
        <f t="shared" si="0"/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</row>
    <row r="52" ht="24" spans="1:24">
      <c r="A52" s="54" t="s">
        <v>146</v>
      </c>
      <c r="B52" s="54" t="s">
        <v>147</v>
      </c>
      <c r="C52" s="54" t="s">
        <v>147</v>
      </c>
      <c r="D52" s="55"/>
      <c r="E52" s="55" t="s">
        <v>149</v>
      </c>
      <c r="F52" s="53">
        <v>30.173222</v>
      </c>
      <c r="G52" s="53">
        <f t="shared" si="1"/>
        <v>30.173222</v>
      </c>
      <c r="H52" s="53">
        <v>30.173222</v>
      </c>
      <c r="I52" s="53">
        <v>0</v>
      </c>
      <c r="J52" s="53">
        <v>0</v>
      </c>
      <c r="K52" s="56">
        <f t="shared" si="0"/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</row>
    <row r="53" spans="1:24">
      <c r="A53" s="54" t="s">
        <v>146</v>
      </c>
      <c r="B53" s="54" t="s">
        <v>147</v>
      </c>
      <c r="C53" s="54" t="s">
        <v>150</v>
      </c>
      <c r="D53" s="55"/>
      <c r="E53" s="55" t="s">
        <v>151</v>
      </c>
      <c r="F53" s="53">
        <v>15.086611</v>
      </c>
      <c r="G53" s="53">
        <f t="shared" si="1"/>
        <v>15.086611</v>
      </c>
      <c r="H53" s="53">
        <v>15.086611</v>
      </c>
      <c r="I53" s="53">
        <v>0</v>
      </c>
      <c r="J53" s="53">
        <v>0</v>
      </c>
      <c r="K53" s="56">
        <f t="shared" si="0"/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</row>
    <row r="54" spans="1:24">
      <c r="A54" s="54" t="s">
        <v>153</v>
      </c>
      <c r="B54" s="54" t="s">
        <v>138</v>
      </c>
      <c r="C54" s="54" t="s">
        <v>136</v>
      </c>
      <c r="D54" s="55"/>
      <c r="E54" s="55" t="s">
        <v>173</v>
      </c>
      <c r="F54" s="53">
        <v>14.709446</v>
      </c>
      <c r="G54" s="53">
        <f t="shared" si="1"/>
        <v>14.709446</v>
      </c>
      <c r="H54" s="53">
        <v>14.709446</v>
      </c>
      <c r="I54" s="53">
        <v>0</v>
      </c>
      <c r="J54" s="53">
        <v>0</v>
      </c>
      <c r="K54" s="56">
        <f t="shared" si="0"/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</row>
    <row r="55" spans="1:24">
      <c r="A55" s="54" t="s">
        <v>156</v>
      </c>
      <c r="B55" s="54" t="s">
        <v>131</v>
      </c>
      <c r="C55" s="54" t="s">
        <v>142</v>
      </c>
      <c r="D55" s="55"/>
      <c r="E55" s="55" t="s">
        <v>180</v>
      </c>
      <c r="F55" s="53">
        <v>245.064349</v>
      </c>
      <c r="G55" s="53">
        <f t="shared" si="1"/>
        <v>242.864349</v>
      </c>
      <c r="H55" s="53">
        <v>200.283496</v>
      </c>
      <c r="I55" s="53">
        <v>42.580853</v>
      </c>
      <c r="J55" s="53">
        <v>0</v>
      </c>
      <c r="K55" s="56">
        <f t="shared" si="0"/>
        <v>2.2</v>
      </c>
      <c r="L55" s="56">
        <v>0</v>
      </c>
      <c r="M55" s="56">
        <v>2.2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</row>
    <row r="56" spans="1:24">
      <c r="A56" s="54" t="s">
        <v>161</v>
      </c>
      <c r="B56" s="54" t="s">
        <v>136</v>
      </c>
      <c r="C56" s="54" t="s">
        <v>131</v>
      </c>
      <c r="D56" s="55"/>
      <c r="E56" s="55" t="s">
        <v>162</v>
      </c>
      <c r="F56" s="53">
        <v>22.629917</v>
      </c>
      <c r="G56" s="53">
        <f t="shared" si="1"/>
        <v>22.629917</v>
      </c>
      <c r="H56" s="53">
        <v>22.629917</v>
      </c>
      <c r="I56" s="53">
        <v>0</v>
      </c>
      <c r="J56" s="53">
        <v>0</v>
      </c>
      <c r="K56" s="56">
        <f t="shared" si="0"/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</row>
    <row r="57" spans="1:24">
      <c r="A57" s="54"/>
      <c r="B57" s="54"/>
      <c r="C57" s="54"/>
      <c r="D57" s="55" t="s">
        <v>181</v>
      </c>
      <c r="E57" s="55" t="s">
        <v>182</v>
      </c>
      <c r="F57" s="53">
        <v>123.087457</v>
      </c>
      <c r="G57" s="53">
        <f t="shared" si="1"/>
        <v>119.745445</v>
      </c>
      <c r="H57" s="53">
        <v>105.441503</v>
      </c>
      <c r="I57" s="53">
        <v>14.303942</v>
      </c>
      <c r="J57" s="53">
        <v>0</v>
      </c>
      <c r="K57" s="56">
        <f t="shared" si="0"/>
        <v>3.342012</v>
      </c>
      <c r="L57" s="56">
        <v>3.342012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</row>
    <row r="58" spans="1:24">
      <c r="A58" s="54" t="s">
        <v>146</v>
      </c>
      <c r="B58" s="54" t="s">
        <v>131</v>
      </c>
      <c r="C58" s="54" t="s">
        <v>159</v>
      </c>
      <c r="D58" s="55"/>
      <c r="E58" s="55" t="s">
        <v>183</v>
      </c>
      <c r="F58" s="53">
        <v>92.253536</v>
      </c>
      <c r="G58" s="53">
        <f t="shared" si="1"/>
        <v>88.911524</v>
      </c>
      <c r="H58" s="53">
        <v>74.607582</v>
      </c>
      <c r="I58" s="53">
        <v>14.303942</v>
      </c>
      <c r="J58" s="53">
        <v>0</v>
      </c>
      <c r="K58" s="56">
        <f t="shared" si="0"/>
        <v>3.342012</v>
      </c>
      <c r="L58" s="56">
        <v>3.342012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</row>
    <row r="59" ht="24" spans="1:24">
      <c r="A59" s="54" t="s">
        <v>146</v>
      </c>
      <c r="B59" s="54" t="s">
        <v>147</v>
      </c>
      <c r="C59" s="54" t="s">
        <v>147</v>
      </c>
      <c r="D59" s="55"/>
      <c r="E59" s="55" t="s">
        <v>149</v>
      </c>
      <c r="F59" s="53">
        <v>11.263533</v>
      </c>
      <c r="G59" s="53">
        <f t="shared" si="1"/>
        <v>11.263533</v>
      </c>
      <c r="H59" s="53">
        <v>11.263533</v>
      </c>
      <c r="I59" s="53">
        <v>0</v>
      </c>
      <c r="J59" s="53">
        <v>0</v>
      </c>
      <c r="K59" s="56">
        <f t="shared" si="0"/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</row>
    <row r="60" spans="1:24">
      <c r="A60" s="54" t="s">
        <v>146</v>
      </c>
      <c r="B60" s="54" t="s">
        <v>147</v>
      </c>
      <c r="C60" s="54" t="s">
        <v>150</v>
      </c>
      <c r="D60" s="55"/>
      <c r="E60" s="55" t="s">
        <v>151</v>
      </c>
      <c r="F60" s="53">
        <v>5.631766</v>
      </c>
      <c r="G60" s="53">
        <f t="shared" si="1"/>
        <v>5.631766</v>
      </c>
      <c r="H60" s="53">
        <v>5.631766</v>
      </c>
      <c r="I60" s="53">
        <v>0</v>
      </c>
      <c r="J60" s="53">
        <v>0</v>
      </c>
      <c r="K60" s="56">
        <f t="shared" si="0"/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</row>
    <row r="61" spans="1:24">
      <c r="A61" s="54" t="s">
        <v>153</v>
      </c>
      <c r="B61" s="54" t="s">
        <v>138</v>
      </c>
      <c r="C61" s="54" t="s">
        <v>136</v>
      </c>
      <c r="D61" s="55"/>
      <c r="E61" s="55" t="s">
        <v>173</v>
      </c>
      <c r="F61" s="53">
        <v>5.490972</v>
      </c>
      <c r="G61" s="53">
        <f t="shared" si="1"/>
        <v>5.490972</v>
      </c>
      <c r="H61" s="53">
        <v>5.490972</v>
      </c>
      <c r="I61" s="53">
        <v>0</v>
      </c>
      <c r="J61" s="53">
        <v>0</v>
      </c>
      <c r="K61" s="56">
        <f t="shared" si="0"/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</row>
    <row r="62" spans="1:24">
      <c r="A62" s="54" t="s">
        <v>161</v>
      </c>
      <c r="B62" s="54" t="s">
        <v>136</v>
      </c>
      <c r="C62" s="54" t="s">
        <v>131</v>
      </c>
      <c r="D62" s="55"/>
      <c r="E62" s="55" t="s">
        <v>162</v>
      </c>
      <c r="F62" s="53">
        <v>8.44765</v>
      </c>
      <c r="G62" s="53">
        <f t="shared" si="1"/>
        <v>8.44765</v>
      </c>
      <c r="H62" s="53">
        <v>8.44765</v>
      </c>
      <c r="I62" s="53">
        <v>0</v>
      </c>
      <c r="J62" s="53">
        <v>0</v>
      </c>
      <c r="K62" s="56">
        <f t="shared" si="0"/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</row>
    <row r="63" spans="1:24">
      <c r="A63" s="54"/>
      <c r="B63" s="54"/>
      <c r="C63" s="54"/>
      <c r="D63" s="55" t="s">
        <v>184</v>
      </c>
      <c r="E63" s="55" t="s">
        <v>185</v>
      </c>
      <c r="F63" s="53">
        <v>63.759609</v>
      </c>
      <c r="G63" s="53">
        <f t="shared" si="1"/>
        <v>63.759609</v>
      </c>
      <c r="H63" s="53">
        <v>51.895166</v>
      </c>
      <c r="I63" s="53">
        <v>7.367323</v>
      </c>
      <c r="J63" s="53">
        <v>4.49712</v>
      </c>
      <c r="K63" s="56">
        <f t="shared" si="0"/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</row>
    <row r="64" spans="1:24">
      <c r="A64" s="54" t="s">
        <v>146</v>
      </c>
      <c r="B64" s="54" t="s">
        <v>147</v>
      </c>
      <c r="C64" s="54" t="s">
        <v>136</v>
      </c>
      <c r="D64" s="55"/>
      <c r="E64" s="55" t="s">
        <v>172</v>
      </c>
      <c r="F64" s="53">
        <v>3.34812</v>
      </c>
      <c r="G64" s="53">
        <f t="shared" si="1"/>
        <v>3.34812</v>
      </c>
      <c r="H64" s="53">
        <v>0</v>
      </c>
      <c r="I64" s="53">
        <v>0.075</v>
      </c>
      <c r="J64" s="53">
        <v>3.27312</v>
      </c>
      <c r="K64" s="56">
        <f t="shared" si="0"/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</row>
    <row r="65" ht="24" spans="1:24">
      <c r="A65" s="54" t="s">
        <v>146</v>
      </c>
      <c r="B65" s="54" t="s">
        <v>147</v>
      </c>
      <c r="C65" s="54" t="s">
        <v>147</v>
      </c>
      <c r="D65" s="55"/>
      <c r="E65" s="55" t="s">
        <v>149</v>
      </c>
      <c r="F65" s="53">
        <v>5.554582</v>
      </c>
      <c r="G65" s="53">
        <f t="shared" si="1"/>
        <v>5.554582</v>
      </c>
      <c r="H65" s="53">
        <v>5.554582</v>
      </c>
      <c r="I65" s="53">
        <v>0</v>
      </c>
      <c r="J65" s="53">
        <v>0</v>
      </c>
      <c r="K65" s="56">
        <f t="shared" si="0"/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</row>
    <row r="66" spans="1:24">
      <c r="A66" s="54" t="s">
        <v>146</v>
      </c>
      <c r="B66" s="54" t="s">
        <v>147</v>
      </c>
      <c r="C66" s="54" t="s">
        <v>150</v>
      </c>
      <c r="D66" s="55"/>
      <c r="E66" s="55" t="s">
        <v>151</v>
      </c>
      <c r="F66" s="53">
        <v>2.777291</v>
      </c>
      <c r="G66" s="53">
        <f t="shared" si="1"/>
        <v>2.777291</v>
      </c>
      <c r="H66" s="53">
        <v>2.777291</v>
      </c>
      <c r="I66" s="53">
        <v>0</v>
      </c>
      <c r="J66" s="53">
        <v>0</v>
      </c>
      <c r="K66" s="56">
        <f t="shared" si="0"/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</row>
    <row r="67" spans="1:24">
      <c r="A67" s="54" t="s">
        <v>146</v>
      </c>
      <c r="B67" s="54" t="s">
        <v>142</v>
      </c>
      <c r="C67" s="54" t="s">
        <v>142</v>
      </c>
      <c r="D67" s="55"/>
      <c r="E67" s="55" t="s">
        <v>152</v>
      </c>
      <c r="F67" s="53">
        <v>1.224</v>
      </c>
      <c r="G67" s="53">
        <f t="shared" si="1"/>
        <v>1.224</v>
      </c>
      <c r="H67" s="53">
        <v>0</v>
      </c>
      <c r="I67" s="53">
        <v>0</v>
      </c>
      <c r="J67" s="53">
        <v>1.224</v>
      </c>
      <c r="K67" s="56">
        <f t="shared" si="0"/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</row>
    <row r="68" spans="1:24">
      <c r="A68" s="54" t="s">
        <v>153</v>
      </c>
      <c r="B68" s="54" t="s">
        <v>138</v>
      </c>
      <c r="C68" s="54" t="s">
        <v>136</v>
      </c>
      <c r="D68" s="55"/>
      <c r="E68" s="55" t="s">
        <v>173</v>
      </c>
      <c r="F68" s="53">
        <v>2.707859</v>
      </c>
      <c r="G68" s="53">
        <f t="shared" si="1"/>
        <v>2.707859</v>
      </c>
      <c r="H68" s="53">
        <v>2.707859</v>
      </c>
      <c r="I68" s="53">
        <v>0</v>
      </c>
      <c r="J68" s="53">
        <v>0</v>
      </c>
      <c r="K68" s="56">
        <f t="shared" si="0"/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</row>
    <row r="69" spans="1:24">
      <c r="A69" s="54" t="s">
        <v>158</v>
      </c>
      <c r="B69" s="54" t="s">
        <v>134</v>
      </c>
      <c r="C69" s="54" t="s">
        <v>186</v>
      </c>
      <c r="D69" s="55"/>
      <c r="E69" s="55" t="s">
        <v>187</v>
      </c>
      <c r="F69" s="53">
        <v>43.98182</v>
      </c>
      <c r="G69" s="53">
        <f t="shared" si="1"/>
        <v>43.98182</v>
      </c>
      <c r="H69" s="53">
        <v>36.689497</v>
      </c>
      <c r="I69" s="53">
        <v>7.292323</v>
      </c>
      <c r="J69" s="53">
        <v>0</v>
      </c>
      <c r="K69" s="56">
        <f t="shared" si="0"/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</row>
    <row r="70" spans="1:24">
      <c r="A70" s="54" t="s">
        <v>161</v>
      </c>
      <c r="B70" s="54" t="s">
        <v>136</v>
      </c>
      <c r="C70" s="54" t="s">
        <v>131</v>
      </c>
      <c r="D70" s="55"/>
      <c r="E70" s="55" t="s">
        <v>162</v>
      </c>
      <c r="F70" s="53">
        <v>4.165937</v>
      </c>
      <c r="G70" s="53">
        <f t="shared" si="1"/>
        <v>4.165937</v>
      </c>
      <c r="H70" s="53">
        <v>4.165937</v>
      </c>
      <c r="I70" s="53">
        <v>0</v>
      </c>
      <c r="J70" s="53">
        <v>0</v>
      </c>
      <c r="K70" s="56">
        <f t="shared" si="0"/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</row>
    <row r="71" spans="1:24">
      <c r="A71" s="54"/>
      <c r="B71" s="54"/>
      <c r="C71" s="54"/>
      <c r="D71" s="55" t="s">
        <v>188</v>
      </c>
      <c r="E71" s="55" t="s">
        <v>189</v>
      </c>
      <c r="F71" s="53">
        <v>45.680592</v>
      </c>
      <c r="G71" s="53">
        <f t="shared" si="1"/>
        <v>45.680592</v>
      </c>
      <c r="H71" s="53">
        <v>39.811735</v>
      </c>
      <c r="I71" s="53">
        <v>5.868857</v>
      </c>
      <c r="J71" s="53">
        <v>0</v>
      </c>
      <c r="K71" s="56">
        <f t="shared" ref="K71:K104" si="2">SUM(L71:N71)</f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</row>
    <row r="72" ht="24" spans="1:24">
      <c r="A72" s="54" t="s">
        <v>146</v>
      </c>
      <c r="B72" s="54" t="s">
        <v>147</v>
      </c>
      <c r="C72" s="54" t="s">
        <v>147</v>
      </c>
      <c r="D72" s="55"/>
      <c r="E72" s="55" t="s">
        <v>149</v>
      </c>
      <c r="F72" s="53">
        <v>4.243652</v>
      </c>
      <c r="G72" s="53">
        <f t="shared" si="1"/>
        <v>4.243652</v>
      </c>
      <c r="H72" s="53">
        <v>4.243652</v>
      </c>
      <c r="I72" s="53">
        <v>0</v>
      </c>
      <c r="J72" s="53">
        <v>0</v>
      </c>
      <c r="K72" s="56">
        <f t="shared" si="2"/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</row>
    <row r="73" spans="1:24">
      <c r="A73" s="54" t="s">
        <v>146</v>
      </c>
      <c r="B73" s="54" t="s">
        <v>147</v>
      </c>
      <c r="C73" s="54" t="s">
        <v>150</v>
      </c>
      <c r="D73" s="55"/>
      <c r="E73" s="55" t="s">
        <v>151</v>
      </c>
      <c r="F73" s="53">
        <v>2.121826</v>
      </c>
      <c r="G73" s="53">
        <f t="shared" si="1"/>
        <v>2.121826</v>
      </c>
      <c r="H73" s="53">
        <v>2.121826</v>
      </c>
      <c r="I73" s="53">
        <v>0</v>
      </c>
      <c r="J73" s="53">
        <v>0</v>
      </c>
      <c r="K73" s="56">
        <f t="shared" si="2"/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</row>
    <row r="74" spans="1:24">
      <c r="A74" s="54" t="s">
        <v>146</v>
      </c>
      <c r="B74" s="54" t="s">
        <v>190</v>
      </c>
      <c r="C74" s="54" t="s">
        <v>165</v>
      </c>
      <c r="D74" s="55"/>
      <c r="E74" s="55" t="s">
        <v>166</v>
      </c>
      <c r="F74" s="53">
        <v>34.063594</v>
      </c>
      <c r="G74" s="53">
        <f t="shared" ref="G74:G104" si="3">SUM(H74:J74)</f>
        <v>34.063594</v>
      </c>
      <c r="H74" s="53">
        <v>28.194737</v>
      </c>
      <c r="I74" s="53">
        <v>5.868857</v>
      </c>
      <c r="J74" s="53">
        <v>0</v>
      </c>
      <c r="K74" s="56">
        <f t="shared" si="2"/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</row>
    <row r="75" spans="1:24">
      <c r="A75" s="54" t="s">
        <v>153</v>
      </c>
      <c r="B75" s="54" t="s">
        <v>138</v>
      </c>
      <c r="C75" s="54" t="s">
        <v>136</v>
      </c>
      <c r="D75" s="55"/>
      <c r="E75" s="55" t="s">
        <v>173</v>
      </c>
      <c r="F75" s="53">
        <v>2.068781</v>
      </c>
      <c r="G75" s="53">
        <f t="shared" si="3"/>
        <v>2.068781</v>
      </c>
      <c r="H75" s="53">
        <v>2.068781</v>
      </c>
      <c r="I75" s="53">
        <v>0</v>
      </c>
      <c r="J75" s="53">
        <v>0</v>
      </c>
      <c r="K75" s="56">
        <f t="shared" si="2"/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</row>
    <row r="76" spans="1:24">
      <c r="A76" s="54" t="s">
        <v>161</v>
      </c>
      <c r="B76" s="54" t="s">
        <v>136</v>
      </c>
      <c r="C76" s="54" t="s">
        <v>131</v>
      </c>
      <c r="D76" s="55"/>
      <c r="E76" s="55" t="s">
        <v>162</v>
      </c>
      <c r="F76" s="53">
        <v>3.182739</v>
      </c>
      <c r="G76" s="53">
        <f t="shared" si="3"/>
        <v>3.182739</v>
      </c>
      <c r="H76" s="53">
        <v>3.182739</v>
      </c>
      <c r="I76" s="53">
        <v>0</v>
      </c>
      <c r="J76" s="53">
        <v>0</v>
      </c>
      <c r="K76" s="56">
        <f t="shared" si="2"/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</row>
    <row r="77" spans="1:24">
      <c r="A77" s="54"/>
      <c r="B77" s="54"/>
      <c r="C77" s="54"/>
      <c r="D77" s="55" t="s">
        <v>191</v>
      </c>
      <c r="E77" s="55" t="s">
        <v>192</v>
      </c>
      <c r="F77" s="53">
        <v>158.05518</v>
      </c>
      <c r="G77" s="53">
        <f t="shared" si="3"/>
        <v>158.05518</v>
      </c>
      <c r="H77" s="53">
        <v>136.205707</v>
      </c>
      <c r="I77" s="53">
        <v>14.905473</v>
      </c>
      <c r="J77" s="53">
        <v>6.944</v>
      </c>
      <c r="K77" s="56">
        <f t="shared" si="2"/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</row>
    <row r="78" spans="1:24">
      <c r="A78" s="54" t="s">
        <v>146</v>
      </c>
      <c r="B78" s="54" t="s">
        <v>147</v>
      </c>
      <c r="C78" s="54" t="s">
        <v>136</v>
      </c>
      <c r="D78" s="55"/>
      <c r="E78" s="55" t="s">
        <v>172</v>
      </c>
      <c r="F78" s="53">
        <v>7.119</v>
      </c>
      <c r="G78" s="53">
        <f t="shared" si="3"/>
        <v>7.119</v>
      </c>
      <c r="H78" s="53">
        <v>0</v>
      </c>
      <c r="I78" s="53">
        <v>0.175</v>
      </c>
      <c r="J78" s="53">
        <v>6.944</v>
      </c>
      <c r="K78" s="56">
        <f t="shared" si="2"/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</row>
    <row r="79" ht="24" spans="1:24">
      <c r="A79" s="54" t="s">
        <v>146</v>
      </c>
      <c r="B79" s="54" t="s">
        <v>147</v>
      </c>
      <c r="C79" s="54" t="s">
        <v>147</v>
      </c>
      <c r="D79" s="55"/>
      <c r="E79" s="55" t="s">
        <v>149</v>
      </c>
      <c r="F79" s="53">
        <v>14.675786</v>
      </c>
      <c r="G79" s="53">
        <f t="shared" si="3"/>
        <v>14.675786</v>
      </c>
      <c r="H79" s="53">
        <v>14.675786</v>
      </c>
      <c r="I79" s="53">
        <v>0</v>
      </c>
      <c r="J79" s="53">
        <v>0</v>
      </c>
      <c r="K79" s="56">
        <f t="shared" si="2"/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</row>
    <row r="80" spans="1:24">
      <c r="A80" s="54" t="s">
        <v>146</v>
      </c>
      <c r="B80" s="54" t="s">
        <v>147</v>
      </c>
      <c r="C80" s="54" t="s">
        <v>150</v>
      </c>
      <c r="D80" s="55"/>
      <c r="E80" s="55" t="s">
        <v>151</v>
      </c>
      <c r="F80" s="53">
        <v>7.337893</v>
      </c>
      <c r="G80" s="53">
        <f t="shared" si="3"/>
        <v>7.337893</v>
      </c>
      <c r="H80" s="53">
        <v>7.337893</v>
      </c>
      <c r="I80" s="53">
        <v>0</v>
      </c>
      <c r="J80" s="53">
        <v>0</v>
      </c>
      <c r="K80" s="56">
        <f t="shared" si="2"/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</row>
    <row r="81" spans="1:24">
      <c r="A81" s="54" t="s">
        <v>153</v>
      </c>
      <c r="B81" s="54" t="s">
        <v>138</v>
      </c>
      <c r="C81" s="54" t="s">
        <v>136</v>
      </c>
      <c r="D81" s="55"/>
      <c r="E81" s="55" t="s">
        <v>173</v>
      </c>
      <c r="F81" s="53">
        <v>7.154446</v>
      </c>
      <c r="G81" s="53">
        <f t="shared" si="3"/>
        <v>7.154446</v>
      </c>
      <c r="H81" s="53">
        <v>7.154446</v>
      </c>
      <c r="I81" s="53">
        <v>0</v>
      </c>
      <c r="J81" s="53">
        <v>0</v>
      </c>
      <c r="K81" s="56">
        <f t="shared" si="2"/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</row>
    <row r="82" spans="1:24">
      <c r="A82" s="54" t="s">
        <v>158</v>
      </c>
      <c r="B82" s="54" t="s">
        <v>131</v>
      </c>
      <c r="C82" s="54" t="s">
        <v>132</v>
      </c>
      <c r="D82" s="55"/>
      <c r="E82" s="55" t="s">
        <v>166</v>
      </c>
      <c r="F82" s="53">
        <v>110.761215</v>
      </c>
      <c r="G82" s="53">
        <f t="shared" si="3"/>
        <v>110.761215</v>
      </c>
      <c r="H82" s="53">
        <v>96.030742</v>
      </c>
      <c r="I82" s="53">
        <v>14.730473</v>
      </c>
      <c r="J82" s="53">
        <v>0</v>
      </c>
      <c r="K82" s="56">
        <f t="shared" si="2"/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</row>
    <row r="83" spans="1:24">
      <c r="A83" s="54" t="s">
        <v>161</v>
      </c>
      <c r="B83" s="54" t="s">
        <v>136</v>
      </c>
      <c r="C83" s="54" t="s">
        <v>131</v>
      </c>
      <c r="D83" s="55"/>
      <c r="E83" s="55" t="s">
        <v>162</v>
      </c>
      <c r="F83" s="53">
        <v>11.00684</v>
      </c>
      <c r="G83" s="53">
        <f t="shared" si="3"/>
        <v>11.00684</v>
      </c>
      <c r="H83" s="53">
        <v>11.00684</v>
      </c>
      <c r="I83" s="53">
        <v>0</v>
      </c>
      <c r="J83" s="53">
        <v>0</v>
      </c>
      <c r="K83" s="56">
        <f t="shared" si="2"/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</row>
    <row r="84" ht="24" spans="1:24">
      <c r="A84" s="54"/>
      <c r="B84" s="54"/>
      <c r="C84" s="54"/>
      <c r="D84" s="55" t="s">
        <v>193</v>
      </c>
      <c r="E84" s="55" t="s">
        <v>194</v>
      </c>
      <c r="F84" s="53">
        <v>106.878302</v>
      </c>
      <c r="G84" s="53">
        <f t="shared" si="3"/>
        <v>106.878302</v>
      </c>
      <c r="H84" s="53">
        <v>92.983845</v>
      </c>
      <c r="I84" s="53">
        <v>10.418797</v>
      </c>
      <c r="J84" s="53">
        <v>3.47566</v>
      </c>
      <c r="K84" s="56">
        <f t="shared" si="2"/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</row>
    <row r="85" spans="1:24">
      <c r="A85" s="54" t="s">
        <v>146</v>
      </c>
      <c r="B85" s="54" t="s">
        <v>147</v>
      </c>
      <c r="C85" s="54" t="s">
        <v>136</v>
      </c>
      <c r="D85" s="55"/>
      <c r="E85" s="55" t="s">
        <v>172</v>
      </c>
      <c r="F85" s="53">
        <v>2.30166</v>
      </c>
      <c r="G85" s="53">
        <f t="shared" si="3"/>
        <v>2.30166</v>
      </c>
      <c r="H85" s="53">
        <v>0</v>
      </c>
      <c r="I85" s="53">
        <v>0.05</v>
      </c>
      <c r="J85" s="53">
        <v>2.25166</v>
      </c>
      <c r="K85" s="56">
        <f t="shared" si="2"/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</row>
    <row r="86" ht="24" spans="1:24">
      <c r="A86" s="54" t="s">
        <v>146</v>
      </c>
      <c r="B86" s="54" t="s">
        <v>147</v>
      </c>
      <c r="C86" s="54" t="s">
        <v>147</v>
      </c>
      <c r="D86" s="55"/>
      <c r="E86" s="55" t="s">
        <v>149</v>
      </c>
      <c r="F86" s="53">
        <v>10.012773</v>
      </c>
      <c r="G86" s="53">
        <f t="shared" si="3"/>
        <v>10.012773</v>
      </c>
      <c r="H86" s="53">
        <v>10.012773</v>
      </c>
      <c r="I86" s="53">
        <v>0</v>
      </c>
      <c r="J86" s="53">
        <v>0</v>
      </c>
      <c r="K86" s="56">
        <f t="shared" si="2"/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</row>
    <row r="87" spans="1:24">
      <c r="A87" s="54" t="s">
        <v>146</v>
      </c>
      <c r="B87" s="54" t="s">
        <v>147</v>
      </c>
      <c r="C87" s="54" t="s">
        <v>150</v>
      </c>
      <c r="D87" s="55"/>
      <c r="E87" s="55" t="s">
        <v>151</v>
      </c>
      <c r="F87" s="53">
        <v>5.006386</v>
      </c>
      <c r="G87" s="53">
        <f t="shared" si="3"/>
        <v>5.006386</v>
      </c>
      <c r="H87" s="53">
        <v>5.006386</v>
      </c>
      <c r="I87" s="53">
        <v>0</v>
      </c>
      <c r="J87" s="53">
        <v>0</v>
      </c>
      <c r="K87" s="56">
        <f t="shared" si="2"/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</row>
    <row r="88" spans="1:24">
      <c r="A88" s="54" t="s">
        <v>146</v>
      </c>
      <c r="B88" s="54" t="s">
        <v>142</v>
      </c>
      <c r="C88" s="54" t="s">
        <v>142</v>
      </c>
      <c r="D88" s="55"/>
      <c r="E88" s="55" t="s">
        <v>152</v>
      </c>
      <c r="F88" s="53">
        <v>1.224</v>
      </c>
      <c r="G88" s="53">
        <f t="shared" si="3"/>
        <v>1.224</v>
      </c>
      <c r="H88" s="53">
        <v>0</v>
      </c>
      <c r="I88" s="53">
        <v>0</v>
      </c>
      <c r="J88" s="53">
        <v>1.224</v>
      </c>
      <c r="K88" s="56">
        <f t="shared" si="2"/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</row>
    <row r="89" spans="1:24">
      <c r="A89" s="54" t="s">
        <v>153</v>
      </c>
      <c r="B89" s="54" t="s">
        <v>138</v>
      </c>
      <c r="C89" s="54" t="s">
        <v>136</v>
      </c>
      <c r="D89" s="55"/>
      <c r="E89" s="55" t="s">
        <v>173</v>
      </c>
      <c r="F89" s="53">
        <v>4.881227</v>
      </c>
      <c r="G89" s="53">
        <f t="shared" si="3"/>
        <v>4.881227</v>
      </c>
      <c r="H89" s="53">
        <v>4.881227</v>
      </c>
      <c r="I89" s="53">
        <v>0</v>
      </c>
      <c r="J89" s="53">
        <v>0</v>
      </c>
      <c r="K89" s="56">
        <f t="shared" si="2"/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</row>
    <row r="90" spans="1:24">
      <c r="A90" s="54" t="s">
        <v>158</v>
      </c>
      <c r="B90" s="54" t="s">
        <v>131</v>
      </c>
      <c r="C90" s="54" t="s">
        <v>132</v>
      </c>
      <c r="D90" s="55"/>
      <c r="E90" s="55" t="s">
        <v>166</v>
      </c>
      <c r="F90" s="53">
        <v>75.942676</v>
      </c>
      <c r="G90" s="53">
        <f t="shared" si="3"/>
        <v>75.942676</v>
      </c>
      <c r="H90" s="53">
        <v>65.573879</v>
      </c>
      <c r="I90" s="53">
        <v>10.368797</v>
      </c>
      <c r="J90" s="53">
        <v>0</v>
      </c>
      <c r="K90" s="56">
        <f t="shared" si="2"/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</row>
    <row r="91" spans="1:24">
      <c r="A91" s="54" t="s">
        <v>161</v>
      </c>
      <c r="B91" s="54" t="s">
        <v>136</v>
      </c>
      <c r="C91" s="54" t="s">
        <v>131</v>
      </c>
      <c r="D91" s="55"/>
      <c r="E91" s="55" t="s">
        <v>162</v>
      </c>
      <c r="F91" s="53">
        <v>7.50958</v>
      </c>
      <c r="G91" s="53">
        <f t="shared" si="3"/>
        <v>7.50958</v>
      </c>
      <c r="H91" s="53">
        <v>7.50958</v>
      </c>
      <c r="I91" s="53">
        <v>0</v>
      </c>
      <c r="J91" s="53">
        <v>0</v>
      </c>
      <c r="K91" s="56">
        <f t="shared" si="2"/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</row>
    <row r="92" spans="1:24">
      <c r="A92" s="54"/>
      <c r="B92" s="54"/>
      <c r="C92" s="54"/>
      <c r="D92" s="55" t="s">
        <v>195</v>
      </c>
      <c r="E92" s="55" t="s">
        <v>196</v>
      </c>
      <c r="F92" s="53">
        <v>143.475994</v>
      </c>
      <c r="G92" s="53">
        <f t="shared" si="3"/>
        <v>143.475994</v>
      </c>
      <c r="H92" s="53">
        <v>123.320334</v>
      </c>
      <c r="I92" s="53">
        <v>15.9527</v>
      </c>
      <c r="J92" s="53">
        <v>4.20296</v>
      </c>
      <c r="K92" s="56">
        <f t="shared" si="2"/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</row>
    <row r="93" spans="1:24">
      <c r="A93" s="54" t="s">
        <v>146</v>
      </c>
      <c r="B93" s="54" t="s">
        <v>147</v>
      </c>
      <c r="C93" s="54" t="s">
        <v>136</v>
      </c>
      <c r="D93" s="55"/>
      <c r="E93" s="55" t="s">
        <v>172</v>
      </c>
      <c r="F93" s="53">
        <v>4.30296</v>
      </c>
      <c r="G93" s="53">
        <f t="shared" si="3"/>
        <v>4.30296</v>
      </c>
      <c r="H93" s="53">
        <v>0</v>
      </c>
      <c r="I93" s="53">
        <v>0.1</v>
      </c>
      <c r="J93" s="53">
        <v>4.20296</v>
      </c>
      <c r="K93" s="56">
        <f t="shared" si="2"/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</row>
    <row r="94" ht="24" spans="1:24">
      <c r="A94" s="54" t="s">
        <v>146</v>
      </c>
      <c r="B94" s="54" t="s">
        <v>147</v>
      </c>
      <c r="C94" s="54" t="s">
        <v>147</v>
      </c>
      <c r="D94" s="55"/>
      <c r="E94" s="55" t="s">
        <v>149</v>
      </c>
      <c r="F94" s="53">
        <v>13.253598</v>
      </c>
      <c r="G94" s="53">
        <f t="shared" si="3"/>
        <v>13.253598</v>
      </c>
      <c r="H94" s="53">
        <v>13.253598</v>
      </c>
      <c r="I94" s="53">
        <v>0</v>
      </c>
      <c r="J94" s="53">
        <v>0</v>
      </c>
      <c r="K94" s="56">
        <f t="shared" si="2"/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</row>
    <row r="95" spans="1:24">
      <c r="A95" s="54" t="s">
        <v>146</v>
      </c>
      <c r="B95" s="54" t="s">
        <v>147</v>
      </c>
      <c r="C95" s="54" t="s">
        <v>150</v>
      </c>
      <c r="D95" s="55"/>
      <c r="E95" s="55" t="s">
        <v>151</v>
      </c>
      <c r="F95" s="53">
        <v>6.626799</v>
      </c>
      <c r="G95" s="53">
        <f t="shared" si="3"/>
        <v>6.626799</v>
      </c>
      <c r="H95" s="53">
        <v>6.626799</v>
      </c>
      <c r="I95" s="53">
        <v>0</v>
      </c>
      <c r="J95" s="53">
        <v>0</v>
      </c>
      <c r="K95" s="56">
        <f t="shared" si="2"/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</row>
    <row r="96" spans="1:24">
      <c r="A96" s="54" t="s">
        <v>153</v>
      </c>
      <c r="B96" s="54" t="s">
        <v>138</v>
      </c>
      <c r="C96" s="54" t="s">
        <v>136</v>
      </c>
      <c r="D96" s="55"/>
      <c r="E96" s="55" t="s">
        <v>173</v>
      </c>
      <c r="F96" s="53">
        <v>6.461129</v>
      </c>
      <c r="G96" s="53">
        <f t="shared" si="3"/>
        <v>6.461129</v>
      </c>
      <c r="H96" s="53">
        <v>6.461129</v>
      </c>
      <c r="I96" s="53">
        <v>0</v>
      </c>
      <c r="J96" s="53">
        <v>0</v>
      </c>
      <c r="K96" s="56">
        <f t="shared" si="2"/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</row>
    <row r="97" spans="1:24">
      <c r="A97" s="54" t="s">
        <v>158</v>
      </c>
      <c r="B97" s="54" t="s">
        <v>131</v>
      </c>
      <c r="C97" s="54" t="s">
        <v>132</v>
      </c>
      <c r="D97" s="55"/>
      <c r="E97" s="55" t="s">
        <v>166</v>
      </c>
      <c r="F97" s="53">
        <v>102.89131</v>
      </c>
      <c r="G97" s="53">
        <f t="shared" si="3"/>
        <v>102.89131</v>
      </c>
      <c r="H97" s="53">
        <v>87.03861</v>
      </c>
      <c r="I97" s="53">
        <v>15.8527</v>
      </c>
      <c r="J97" s="53">
        <v>0</v>
      </c>
      <c r="K97" s="56">
        <f t="shared" si="2"/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</row>
    <row r="98" spans="1:24">
      <c r="A98" s="54" t="s">
        <v>161</v>
      </c>
      <c r="B98" s="54" t="s">
        <v>136</v>
      </c>
      <c r="C98" s="54" t="s">
        <v>131</v>
      </c>
      <c r="D98" s="55"/>
      <c r="E98" s="55" t="s">
        <v>162</v>
      </c>
      <c r="F98" s="53">
        <v>9.940198</v>
      </c>
      <c r="G98" s="53">
        <f t="shared" si="3"/>
        <v>9.940198</v>
      </c>
      <c r="H98" s="53">
        <v>9.940198</v>
      </c>
      <c r="I98" s="53">
        <v>0</v>
      </c>
      <c r="J98" s="53">
        <v>0</v>
      </c>
      <c r="K98" s="56">
        <f t="shared" si="2"/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</row>
    <row r="99" spans="1:24">
      <c r="A99" s="54"/>
      <c r="B99" s="54"/>
      <c r="C99" s="54"/>
      <c r="D99" s="55" t="s">
        <v>197</v>
      </c>
      <c r="E99" s="55" t="s">
        <v>198</v>
      </c>
      <c r="F99" s="53">
        <v>33.844297</v>
      </c>
      <c r="G99" s="53">
        <f t="shared" si="3"/>
        <v>33.844297</v>
      </c>
      <c r="H99" s="53">
        <v>29.372984</v>
      </c>
      <c r="I99" s="53">
        <v>4.471313</v>
      </c>
      <c r="J99" s="53">
        <v>0</v>
      </c>
      <c r="K99" s="56">
        <f t="shared" si="2"/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</row>
    <row r="100" ht="24" spans="1:24">
      <c r="A100" s="54" t="s">
        <v>146</v>
      </c>
      <c r="B100" s="54" t="s">
        <v>147</v>
      </c>
      <c r="C100" s="54" t="s">
        <v>147</v>
      </c>
      <c r="D100" s="55"/>
      <c r="E100" s="55" t="s">
        <v>149</v>
      </c>
      <c r="F100" s="53">
        <v>3.140102</v>
      </c>
      <c r="G100" s="53">
        <f t="shared" si="3"/>
        <v>3.140102</v>
      </c>
      <c r="H100" s="53">
        <v>3.140102</v>
      </c>
      <c r="I100" s="53">
        <v>0</v>
      </c>
      <c r="J100" s="53">
        <v>0</v>
      </c>
      <c r="K100" s="56">
        <f t="shared" si="2"/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</row>
    <row r="101" spans="1:24">
      <c r="A101" s="54" t="s">
        <v>146</v>
      </c>
      <c r="B101" s="54" t="s">
        <v>147</v>
      </c>
      <c r="C101" s="54" t="s">
        <v>150</v>
      </c>
      <c r="D101" s="55"/>
      <c r="E101" s="55" t="s">
        <v>151</v>
      </c>
      <c r="F101" s="53">
        <v>1.570051</v>
      </c>
      <c r="G101" s="53">
        <f t="shared" si="3"/>
        <v>1.570051</v>
      </c>
      <c r="H101" s="53">
        <v>1.570051</v>
      </c>
      <c r="I101" s="53">
        <v>0</v>
      </c>
      <c r="J101" s="53">
        <v>0</v>
      </c>
      <c r="K101" s="56">
        <f t="shared" si="2"/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</row>
    <row r="102" spans="1:24">
      <c r="A102" s="54" t="s">
        <v>153</v>
      </c>
      <c r="B102" s="54" t="s">
        <v>138</v>
      </c>
      <c r="C102" s="54" t="s">
        <v>136</v>
      </c>
      <c r="D102" s="55"/>
      <c r="E102" s="55" t="s">
        <v>173</v>
      </c>
      <c r="F102" s="53">
        <v>1.5308</v>
      </c>
      <c r="G102" s="53">
        <f t="shared" si="3"/>
        <v>1.5308</v>
      </c>
      <c r="H102" s="53">
        <v>1.5308</v>
      </c>
      <c r="I102" s="53">
        <v>0</v>
      </c>
      <c r="J102" s="53">
        <v>0</v>
      </c>
      <c r="K102" s="56">
        <f t="shared" si="2"/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</row>
    <row r="103" spans="1:24">
      <c r="A103" s="54" t="s">
        <v>158</v>
      </c>
      <c r="B103" s="54" t="s">
        <v>147</v>
      </c>
      <c r="C103" s="54" t="s">
        <v>165</v>
      </c>
      <c r="D103" s="55"/>
      <c r="E103" s="55" t="s">
        <v>166</v>
      </c>
      <c r="F103" s="53">
        <v>25.248267</v>
      </c>
      <c r="G103" s="53">
        <f t="shared" si="3"/>
        <v>25.248267</v>
      </c>
      <c r="H103" s="53">
        <v>20.776954</v>
      </c>
      <c r="I103" s="53">
        <v>4.471313</v>
      </c>
      <c r="J103" s="53">
        <v>0</v>
      </c>
      <c r="K103" s="56">
        <f t="shared" si="2"/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</row>
    <row r="104" spans="1:24">
      <c r="A104" s="54" t="s">
        <v>161</v>
      </c>
      <c r="B104" s="54" t="s">
        <v>136</v>
      </c>
      <c r="C104" s="54" t="s">
        <v>131</v>
      </c>
      <c r="D104" s="55"/>
      <c r="E104" s="55" t="s">
        <v>162</v>
      </c>
      <c r="F104" s="53">
        <v>2.355077</v>
      </c>
      <c r="G104" s="53">
        <f t="shared" si="3"/>
        <v>2.355077</v>
      </c>
      <c r="H104" s="53">
        <v>2.355077</v>
      </c>
      <c r="I104" s="53">
        <v>0</v>
      </c>
      <c r="J104" s="53">
        <v>0</v>
      </c>
      <c r="K104" s="56">
        <f t="shared" si="2"/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</row>
  </sheetData>
  <autoFilter ref="A5:X104">
    <extLst/>
  </autoFilter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1.02361111111111" right="0.196527777777778" top="0.275" bottom="0.275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D30" sqref="D30"/>
    </sheetView>
  </sheetViews>
  <sheetFormatPr defaultColWidth="10" defaultRowHeight="13.5"/>
  <cols>
    <col min="1" max="1" width="23.7333333333333" style="13" customWidth="1"/>
    <col min="2" max="2" width="25.65" style="12" customWidth="1"/>
    <col min="3" max="3" width="19.9166666666667" style="12" customWidth="1"/>
    <col min="4" max="4" width="19.2916666666667" style="12" customWidth="1"/>
    <col min="5" max="5" width="21.1" style="12" customWidth="1"/>
    <col min="6" max="10" width="9.75" style="12" customWidth="1"/>
    <col min="11" max="16384" width="10" style="12"/>
  </cols>
  <sheetData>
    <row r="1" ht="14.25" customHeight="1" spans="1:9">
      <c r="A1" s="32"/>
      <c r="B1" s="2"/>
      <c r="C1" s="2"/>
      <c r="D1" s="2"/>
      <c r="E1" s="33" t="s">
        <v>268</v>
      </c>
      <c r="F1" s="2"/>
      <c r="G1" s="2"/>
      <c r="H1" s="2"/>
      <c r="I1" s="2"/>
    </row>
    <row r="2" ht="22.5" customHeight="1" spans="1:5">
      <c r="A2" s="3" t="s">
        <v>269</v>
      </c>
      <c r="B2" s="3"/>
      <c r="C2" s="3"/>
      <c r="D2" s="3"/>
      <c r="E2" s="3"/>
    </row>
    <row r="3" ht="14.25" customHeight="1" spans="1:9">
      <c r="A3" s="32"/>
      <c r="B3" s="2"/>
      <c r="C3" s="2"/>
      <c r="D3" s="2"/>
      <c r="E3" s="11" t="s">
        <v>9</v>
      </c>
      <c r="F3" s="2"/>
      <c r="G3" s="2"/>
      <c r="H3" s="2"/>
      <c r="I3" s="2"/>
    </row>
    <row r="4" ht="18" customHeight="1" spans="1:7">
      <c r="A4" s="4" t="s">
        <v>270</v>
      </c>
      <c r="B4" s="4" t="s">
        <v>271</v>
      </c>
      <c r="C4" s="4" t="s">
        <v>204</v>
      </c>
      <c r="D4" s="4"/>
      <c r="E4" s="4"/>
      <c r="F4" s="2"/>
      <c r="G4" s="2"/>
    </row>
    <row r="5" ht="18" customHeight="1" spans="1:9">
      <c r="A5" s="4"/>
      <c r="B5" s="4"/>
      <c r="C5" s="4" t="s">
        <v>108</v>
      </c>
      <c r="D5" s="4" t="s">
        <v>272</v>
      </c>
      <c r="E5" s="4" t="s">
        <v>273</v>
      </c>
      <c r="F5" s="2"/>
      <c r="G5" s="2"/>
      <c r="H5" s="2"/>
      <c r="I5" s="2"/>
    </row>
    <row r="6" ht="16" customHeight="1" spans="1:5">
      <c r="A6" s="4" t="s">
        <v>124</v>
      </c>
      <c r="B6" s="4" t="s">
        <v>124</v>
      </c>
      <c r="C6" s="4">
        <v>1</v>
      </c>
      <c r="D6" s="4">
        <v>2</v>
      </c>
      <c r="E6" s="4">
        <v>3</v>
      </c>
    </row>
    <row r="7" ht="16" customHeight="1" spans="1:5">
      <c r="A7" s="4"/>
      <c r="B7" s="4" t="s">
        <v>105</v>
      </c>
      <c r="C7" s="34">
        <v>3247.565484</v>
      </c>
      <c r="D7" s="34">
        <v>2868.416527</v>
      </c>
      <c r="E7" s="34">
        <v>379.148957</v>
      </c>
    </row>
    <row r="8" ht="16" customHeight="1" spans="1:5">
      <c r="A8" s="35">
        <v>301</v>
      </c>
      <c r="B8" s="35" t="s">
        <v>207</v>
      </c>
      <c r="C8" s="34">
        <v>2338.846447</v>
      </c>
      <c r="D8" s="34">
        <v>2338.846447</v>
      </c>
      <c r="E8" s="34"/>
    </row>
    <row r="9" ht="16" customHeight="1" spans="1:5">
      <c r="A9" s="4">
        <v>30101</v>
      </c>
      <c r="B9" s="8" t="s">
        <v>274</v>
      </c>
      <c r="C9" s="34">
        <v>682.6272</v>
      </c>
      <c r="D9" s="34">
        <v>682.6272</v>
      </c>
      <c r="E9" s="34"/>
    </row>
    <row r="10" ht="16" customHeight="1" spans="1:5">
      <c r="A10" s="4">
        <v>30102</v>
      </c>
      <c r="B10" s="8" t="s">
        <v>275</v>
      </c>
      <c r="C10" s="34">
        <v>365.7024</v>
      </c>
      <c r="D10" s="34">
        <v>365.7024</v>
      </c>
      <c r="E10" s="34"/>
    </row>
    <row r="11" ht="16" customHeight="1" spans="1:5">
      <c r="A11" s="4">
        <v>30103</v>
      </c>
      <c r="B11" s="36" t="s">
        <v>276</v>
      </c>
      <c r="C11" s="34">
        <v>212.085</v>
      </c>
      <c r="D11" s="34">
        <v>212.085</v>
      </c>
      <c r="E11" s="34"/>
    </row>
    <row r="12" ht="16" customHeight="1" spans="1:5">
      <c r="A12" s="4">
        <v>30107</v>
      </c>
      <c r="B12" s="8" t="s">
        <v>277</v>
      </c>
      <c r="C12" s="34">
        <v>360.47184</v>
      </c>
      <c r="D12" s="34">
        <v>360.47184</v>
      </c>
      <c r="E12" s="34"/>
    </row>
    <row r="13" ht="16" customHeight="1" spans="1:5">
      <c r="A13" s="4">
        <v>30108</v>
      </c>
      <c r="B13" s="8" t="s">
        <v>278</v>
      </c>
      <c r="C13" s="34">
        <v>244.225244</v>
      </c>
      <c r="D13" s="34">
        <v>244.225244</v>
      </c>
      <c r="E13" s="34"/>
    </row>
    <row r="14" ht="16" customHeight="1" spans="1:5">
      <c r="A14" s="4">
        <v>30109</v>
      </c>
      <c r="B14" s="8" t="s">
        <v>279</v>
      </c>
      <c r="C14" s="34">
        <v>122.11262</v>
      </c>
      <c r="D14" s="34">
        <v>122.11262</v>
      </c>
      <c r="E14" s="34"/>
    </row>
    <row r="15" ht="16" customHeight="1" spans="1:5">
      <c r="A15" s="4">
        <v>30110</v>
      </c>
      <c r="B15" s="8" t="s">
        <v>280</v>
      </c>
      <c r="C15" s="34">
        <v>119.059808</v>
      </c>
      <c r="D15" s="34">
        <v>119.059808</v>
      </c>
      <c r="E15" s="34"/>
    </row>
    <row r="16" ht="16" customHeight="1" spans="1:5">
      <c r="A16" s="4">
        <v>30111</v>
      </c>
      <c r="B16" s="36" t="s">
        <v>281</v>
      </c>
      <c r="C16" s="34">
        <v>42.562002</v>
      </c>
      <c r="D16" s="34">
        <v>42.562002</v>
      </c>
      <c r="E16" s="34"/>
    </row>
    <row r="17" ht="16" customHeight="1" spans="1:5">
      <c r="A17" s="4">
        <v>30112</v>
      </c>
      <c r="B17" s="8" t="s">
        <v>282</v>
      </c>
      <c r="C17" s="34">
        <v>6.831398</v>
      </c>
      <c r="D17" s="34">
        <v>6.831398</v>
      </c>
      <c r="E17" s="34"/>
    </row>
    <row r="18" ht="16" customHeight="1" spans="1:5">
      <c r="A18" s="4">
        <v>30113</v>
      </c>
      <c r="B18" s="8" t="s">
        <v>162</v>
      </c>
      <c r="C18" s="34">
        <v>183.168935</v>
      </c>
      <c r="D18" s="34">
        <v>183.168935</v>
      </c>
      <c r="E18" s="34"/>
    </row>
    <row r="19" ht="16" customHeight="1" spans="1:5">
      <c r="A19" s="35">
        <v>302</v>
      </c>
      <c r="B19" s="35" t="s">
        <v>208</v>
      </c>
      <c r="C19" s="34">
        <v>379.148957</v>
      </c>
      <c r="D19" s="34"/>
      <c r="E19" s="34">
        <v>379.148957</v>
      </c>
    </row>
    <row r="20" ht="16" customHeight="1" spans="1:5">
      <c r="A20" s="4">
        <v>30201</v>
      </c>
      <c r="B20" s="37" t="s">
        <v>283</v>
      </c>
      <c r="C20" s="34">
        <v>23.64</v>
      </c>
      <c r="D20" s="34"/>
      <c r="E20" s="34">
        <v>23.64</v>
      </c>
    </row>
    <row r="21" ht="16" customHeight="1" spans="1:5">
      <c r="A21" s="4">
        <v>30202</v>
      </c>
      <c r="B21" s="37" t="s">
        <v>284</v>
      </c>
      <c r="C21" s="34">
        <v>5.91</v>
      </c>
      <c r="D21" s="34"/>
      <c r="E21" s="34">
        <v>5.91</v>
      </c>
    </row>
    <row r="22" ht="16" customHeight="1" spans="1:5">
      <c r="A22" s="4">
        <v>30205</v>
      </c>
      <c r="B22" s="37" t="s">
        <v>285</v>
      </c>
      <c r="C22" s="34">
        <v>3.94</v>
      </c>
      <c r="D22" s="34"/>
      <c r="E22" s="34">
        <v>3.94</v>
      </c>
    </row>
    <row r="23" ht="16" customHeight="1" spans="1:5">
      <c r="A23" s="4">
        <v>30206</v>
      </c>
      <c r="B23" s="37" t="s">
        <v>286</v>
      </c>
      <c r="C23" s="34">
        <v>15.76</v>
      </c>
      <c r="D23" s="34"/>
      <c r="E23" s="34">
        <v>15.76</v>
      </c>
    </row>
    <row r="24" ht="16" customHeight="1" spans="1:5">
      <c r="A24" s="4">
        <v>30207</v>
      </c>
      <c r="B24" s="37" t="s">
        <v>287</v>
      </c>
      <c r="C24" s="34">
        <v>22.408</v>
      </c>
      <c r="D24" s="34"/>
      <c r="E24" s="34">
        <v>22.408</v>
      </c>
    </row>
    <row r="25" ht="16" customHeight="1" spans="1:5">
      <c r="A25" s="4">
        <v>30211</v>
      </c>
      <c r="B25" s="37" t="s">
        <v>288</v>
      </c>
      <c r="C25" s="34">
        <v>65.01</v>
      </c>
      <c r="D25" s="34"/>
      <c r="E25" s="34">
        <v>65.01</v>
      </c>
    </row>
    <row r="26" ht="16" customHeight="1" spans="1:5">
      <c r="A26" s="4">
        <v>30213</v>
      </c>
      <c r="B26" s="37" t="s">
        <v>289</v>
      </c>
      <c r="C26" s="34">
        <v>7.88</v>
      </c>
      <c r="D26" s="34"/>
      <c r="E26" s="34">
        <v>7.88</v>
      </c>
    </row>
    <row r="27" ht="16" customHeight="1" spans="1:5">
      <c r="A27" s="4">
        <v>30215</v>
      </c>
      <c r="B27" s="37" t="s">
        <v>290</v>
      </c>
      <c r="C27" s="34">
        <v>7.88</v>
      </c>
      <c r="D27" s="34"/>
      <c r="E27" s="34">
        <v>7.88</v>
      </c>
    </row>
    <row r="28" ht="16" customHeight="1" spans="1:5">
      <c r="A28" s="4">
        <v>30216</v>
      </c>
      <c r="B28" s="37" t="s">
        <v>291</v>
      </c>
      <c r="C28" s="34">
        <v>11.82</v>
      </c>
      <c r="D28" s="34"/>
      <c r="E28" s="34">
        <v>11.82</v>
      </c>
    </row>
    <row r="29" ht="16" customHeight="1" spans="1:5">
      <c r="A29" s="4">
        <v>30217</v>
      </c>
      <c r="B29" s="37" t="s">
        <v>292</v>
      </c>
      <c r="C29" s="34">
        <v>1.773</v>
      </c>
      <c r="D29" s="34"/>
      <c r="E29" s="34">
        <v>1.773</v>
      </c>
    </row>
    <row r="30" ht="16" customHeight="1" spans="1:5">
      <c r="A30" s="4">
        <v>30228</v>
      </c>
      <c r="B30" s="37" t="s">
        <v>293</v>
      </c>
      <c r="C30" s="34">
        <v>32.332957</v>
      </c>
      <c r="D30" s="34"/>
      <c r="E30" s="34">
        <v>32.332957</v>
      </c>
    </row>
    <row r="31" ht="16" customHeight="1" spans="1:5">
      <c r="A31" s="4">
        <v>30229</v>
      </c>
      <c r="B31" s="37" t="s">
        <v>294</v>
      </c>
      <c r="C31" s="34">
        <v>9.85</v>
      </c>
      <c r="D31" s="34"/>
      <c r="E31" s="34">
        <v>9.85</v>
      </c>
    </row>
    <row r="32" ht="16" customHeight="1" spans="1:5">
      <c r="A32" s="4">
        <v>30231</v>
      </c>
      <c r="B32" s="37"/>
      <c r="C32" s="34">
        <v>11.7</v>
      </c>
      <c r="D32" s="34"/>
      <c r="E32" s="34">
        <v>11.7</v>
      </c>
    </row>
    <row r="33" ht="16" customHeight="1" spans="1:5">
      <c r="A33" s="4">
        <v>30239</v>
      </c>
      <c r="B33" s="36" t="s">
        <v>295</v>
      </c>
      <c r="C33" s="34">
        <v>75.24</v>
      </c>
      <c r="D33" s="34"/>
      <c r="E33" s="34">
        <v>75.24</v>
      </c>
    </row>
    <row r="34" ht="16" customHeight="1" spans="1:5">
      <c r="A34" s="4">
        <v>30299</v>
      </c>
      <c r="B34" s="37" t="s">
        <v>296</v>
      </c>
      <c r="C34" s="34">
        <v>84.005</v>
      </c>
      <c r="D34" s="34"/>
      <c r="E34" s="34">
        <v>84.005</v>
      </c>
    </row>
    <row r="35" spans="1:5">
      <c r="A35" s="35">
        <v>303</v>
      </c>
      <c r="B35" s="38" t="s">
        <v>209</v>
      </c>
      <c r="C35" s="34">
        <v>529.57008</v>
      </c>
      <c r="D35" s="34">
        <v>529.57008</v>
      </c>
      <c r="E35" s="34"/>
    </row>
    <row r="36" spans="1:5">
      <c r="A36" s="4">
        <v>30302</v>
      </c>
      <c r="B36" s="8" t="s">
        <v>297</v>
      </c>
      <c r="C36" s="34">
        <v>94.52898</v>
      </c>
      <c r="D36" s="34">
        <v>94.52898</v>
      </c>
      <c r="E36" s="34"/>
    </row>
    <row r="37" spans="1:5">
      <c r="A37" s="4">
        <v>30305</v>
      </c>
      <c r="B37" s="8" t="s">
        <v>298</v>
      </c>
      <c r="C37" s="34">
        <v>9.792</v>
      </c>
      <c r="D37" s="34">
        <v>9.792</v>
      </c>
      <c r="E37" s="34"/>
    </row>
    <row r="38" spans="1:5">
      <c r="A38" s="4">
        <v>30307</v>
      </c>
      <c r="B38" s="8" t="s">
        <v>299</v>
      </c>
      <c r="C38" s="34">
        <v>23.8047</v>
      </c>
      <c r="D38" s="34">
        <v>23.8047</v>
      </c>
      <c r="E38" s="34"/>
    </row>
    <row r="39" spans="1:5">
      <c r="A39" s="4">
        <v>30399</v>
      </c>
      <c r="B39" s="36" t="s">
        <v>300</v>
      </c>
      <c r="C39" s="34">
        <v>401.4444</v>
      </c>
      <c r="D39" s="34">
        <v>401.4444</v>
      </c>
      <c r="E39" s="34"/>
    </row>
  </sheetData>
  <mergeCells count="4">
    <mergeCell ref="A2:E2"/>
    <mergeCell ref="C4:E4"/>
    <mergeCell ref="A4:A5"/>
    <mergeCell ref="B4:B5"/>
  </mergeCells>
  <pageMargins left="1.73194444444444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10" sqref="C10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6"/>
      <c r="B1" s="16"/>
      <c r="C1" s="23" t="s">
        <v>301</v>
      </c>
    </row>
    <row r="2" ht="29.45" customHeight="1" spans="1:3">
      <c r="A2" s="17" t="s">
        <v>302</v>
      </c>
      <c r="B2" s="17"/>
      <c r="C2" s="17"/>
    </row>
    <row r="3" ht="14.25" customHeight="1" spans="1:3">
      <c r="A3" s="16"/>
      <c r="B3" s="16"/>
      <c r="C3" s="23" t="s">
        <v>9</v>
      </c>
    </row>
    <row r="4" ht="31.7" customHeight="1" spans="1:3">
      <c r="A4" s="24" t="s">
        <v>303</v>
      </c>
      <c r="B4" s="24" t="s">
        <v>304</v>
      </c>
      <c r="C4" s="24" t="s">
        <v>305</v>
      </c>
    </row>
    <row r="5" ht="17.1" customHeight="1" spans="1:3">
      <c r="A5" s="24" t="s">
        <v>124</v>
      </c>
      <c r="B5" s="25">
        <v>1</v>
      </c>
      <c r="C5" s="25">
        <v>2</v>
      </c>
    </row>
    <row r="6" ht="17.1" customHeight="1" spans="1:3">
      <c r="A6" s="24" t="s">
        <v>105</v>
      </c>
      <c r="B6" s="26">
        <f>B7+B13+B14</f>
        <v>44.093</v>
      </c>
      <c r="C6" s="26">
        <f>C7+C13+C14</f>
        <v>44.093</v>
      </c>
    </row>
    <row r="7" ht="17.1" customHeight="1" spans="1:3">
      <c r="A7" s="25" t="s">
        <v>306</v>
      </c>
      <c r="B7" s="27">
        <f>B8+B9+B10</f>
        <v>13.473</v>
      </c>
      <c r="C7" s="27">
        <f>C8+C9+C10</f>
        <v>13.473</v>
      </c>
    </row>
    <row r="8" ht="17.1" customHeight="1" spans="1:3">
      <c r="A8" s="25" t="s">
        <v>307</v>
      </c>
      <c r="B8" s="28">
        <v>0</v>
      </c>
      <c r="C8" s="28">
        <v>0</v>
      </c>
    </row>
    <row r="9" ht="17.1" customHeight="1" spans="1:3">
      <c r="A9" s="25" t="s">
        <v>308</v>
      </c>
      <c r="B9" s="29">
        <v>1.773</v>
      </c>
      <c r="C9" s="29">
        <v>1.773</v>
      </c>
    </row>
    <row r="10" ht="17.1" customHeight="1" spans="1:3">
      <c r="A10" s="25" t="s">
        <v>309</v>
      </c>
      <c r="B10" s="28">
        <f>B11+B12</f>
        <v>11.7</v>
      </c>
      <c r="C10" s="28">
        <f>C11+C12</f>
        <v>11.7</v>
      </c>
    </row>
    <row r="11" ht="17.1" customHeight="1" spans="1:3">
      <c r="A11" s="25" t="s">
        <v>310</v>
      </c>
      <c r="B11" s="28">
        <v>11.7</v>
      </c>
      <c r="C11" s="28">
        <v>11.7</v>
      </c>
    </row>
    <row r="12" ht="17.1" customHeight="1" spans="1:3">
      <c r="A12" s="25" t="s">
        <v>311</v>
      </c>
      <c r="B12" s="28">
        <v>0</v>
      </c>
      <c r="C12" s="28">
        <v>0</v>
      </c>
    </row>
    <row r="13" ht="17.1" customHeight="1" spans="1:3">
      <c r="A13" s="25" t="s">
        <v>312</v>
      </c>
      <c r="B13" s="30">
        <v>18.8</v>
      </c>
      <c r="C13" s="30">
        <v>18.8</v>
      </c>
    </row>
    <row r="14" ht="17.1" customHeight="1" spans="1:3">
      <c r="A14" s="25" t="s">
        <v>313</v>
      </c>
      <c r="B14" s="31">
        <v>11.82</v>
      </c>
      <c r="C14" s="31">
        <v>11.82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G1" workbookViewId="0">
      <selection activeCell="Q29" sqref="Q29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314</v>
      </c>
      <c r="Y1" s="11"/>
    </row>
    <row r="2" ht="19.5" customHeight="1" spans="1:25">
      <c r="A2" s="3" t="s">
        <v>315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9</v>
      </c>
      <c r="Y3" s="11"/>
    </row>
    <row r="4" ht="14.25" customHeight="1" spans="1:25">
      <c r="A4" s="4" t="s">
        <v>91</v>
      </c>
      <c r="B4" s="4"/>
      <c r="C4" s="4"/>
      <c r="D4" s="4" t="s">
        <v>92</v>
      </c>
      <c r="E4" s="4" t="s">
        <v>316</v>
      </c>
      <c r="F4" s="4" t="s">
        <v>98</v>
      </c>
      <c r="G4" s="4" t="s">
        <v>204</v>
      </c>
      <c r="H4" s="4"/>
      <c r="I4" s="4"/>
      <c r="J4" s="4"/>
      <c r="K4" s="4"/>
      <c r="L4" s="4" t="s">
        <v>205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206</v>
      </c>
      <c r="X4" s="4"/>
      <c r="Y4" s="4"/>
    </row>
    <row r="5" ht="41.45" customHeight="1" spans="1:25">
      <c r="A5" s="4" t="s">
        <v>95</v>
      </c>
      <c r="B5" s="4" t="s">
        <v>96</v>
      </c>
      <c r="C5" s="4" t="s">
        <v>97</v>
      </c>
      <c r="D5" s="4"/>
      <c r="E5" s="4"/>
      <c r="F5" s="4"/>
      <c r="G5" s="4" t="s">
        <v>108</v>
      </c>
      <c r="H5" s="4" t="s">
        <v>207</v>
      </c>
      <c r="I5" s="4" t="s">
        <v>208</v>
      </c>
      <c r="J5" s="4" t="s">
        <v>209</v>
      </c>
      <c r="K5" s="4" t="s">
        <v>215</v>
      </c>
      <c r="L5" s="4" t="s">
        <v>108</v>
      </c>
      <c r="M5" s="4" t="s">
        <v>207</v>
      </c>
      <c r="N5" s="4" t="s">
        <v>208</v>
      </c>
      <c r="O5" s="4" t="s">
        <v>209</v>
      </c>
      <c r="P5" s="4" t="s">
        <v>210</v>
      </c>
      <c r="Q5" s="4" t="s">
        <v>211</v>
      </c>
      <c r="R5" s="4" t="s">
        <v>212</v>
      </c>
      <c r="S5" s="4" t="s">
        <v>213</v>
      </c>
      <c r="T5" s="4" t="s">
        <v>214</v>
      </c>
      <c r="U5" s="4" t="s">
        <v>215</v>
      </c>
      <c r="V5" s="4" t="s">
        <v>216</v>
      </c>
      <c r="W5" s="4" t="s">
        <v>108</v>
      </c>
      <c r="X5" s="4" t="s">
        <v>204</v>
      </c>
      <c r="Y5" s="4" t="s">
        <v>217</v>
      </c>
    </row>
    <row r="6" ht="14.25" customHeight="1" spans="1:25">
      <c r="A6" s="4" t="s">
        <v>218</v>
      </c>
      <c r="B6" s="4" t="s">
        <v>218</v>
      </c>
      <c r="C6" s="4" t="s">
        <v>218</v>
      </c>
      <c r="D6" s="4" t="s">
        <v>124</v>
      </c>
      <c r="E6" s="4" t="s">
        <v>124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33" customHeight="1" spans="1:5">
      <c r="A12" s="2" t="s">
        <v>317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2022-02-28T09:48:38Z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F1C9C0AAD2124916AF431BE6213A66EE</vt:lpwstr>
  </property>
</Properties>
</file>