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4年工作\7.政务服务\三、低保等公示\2026年\9月\"/>
    </mc:Choice>
  </mc:AlternateContent>
  <bookViews>
    <workbookView windowWidth="27945" windowHeight="11790"/>
  </bookViews>
  <sheets>
    <sheet name="发放名单31人" sheetId="1" r:id="rId1"/>
    <sheet name="停发名单" sheetId="2" r:id="rId2"/>
    <sheet name="补发0" sheetId="3" r:id="rId3"/>
  </sheets>
  <externalReferences>
    <externalReference r:id="rId4"/>
  </externalReferences>
  <definedNames>
    <definedName name="_xlnm._FilterDatabase" localSheetId="0" hidden="1">发放名单31人!$A$2:$U$33</definedName>
    <definedName name="_xlnm.Print_Titles" localSheetId="0">发放名单31人!$2:$2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G9" authorId="0">
      <text>
        <r>
          <rPr>
            <b/>
            <sz val="9"/>
            <rFont val="宋体"/>
            <charset val="134"/>
          </rPr>
          <t>8月底第三方评估为轻度失能，不符合补助条件，补助发放到8月31日，9月3日出院需自费几天</t>
        </r>
      </text>
    </comment>
    <comment ref="F11" authorId="0">
      <text>
        <r>
          <rPr>
            <sz val="9"/>
            <rFont val="宋体"/>
            <charset val="134"/>
          </rPr>
          <t>实际入住时间为2019年2月11日，2026年3月申请经济困难老年人集中照护服务补助，按照2026年3月起发放补助</t>
        </r>
      </text>
    </comment>
    <comment ref="F12" authorId="0">
      <text>
        <r>
          <rPr>
            <sz val="9"/>
            <rFont val="宋体"/>
            <charset val="134"/>
          </rPr>
          <t xml:space="preserve">实际入住时间为2018年1月30日，申请时间为2026年4月1日
</t>
        </r>
      </text>
    </comment>
    <comment ref="F13" authorId="0">
      <text>
        <r>
          <rPr>
            <b/>
            <sz val="9"/>
            <rFont val="宋体"/>
            <charset val="134"/>
          </rPr>
          <t>2026年4月3日入住，4-6月使用了消费券，7月申请集中照护补助</t>
        </r>
      </text>
    </comment>
    <comment ref="F19" authorId="0">
      <text>
        <r>
          <rPr>
            <sz val="9"/>
            <rFont val="宋体"/>
            <charset val="134"/>
          </rPr>
          <t>实际入住日期为2025.4.23，根据补贴文件下发日期为2025.5.9，只能从5.9日起发放补贴</t>
        </r>
      </text>
    </comment>
    <comment ref="F20" authorId="0">
      <text>
        <r>
          <rPr>
            <sz val="9"/>
            <rFont val="宋体"/>
            <charset val="134"/>
          </rPr>
          <t>实际入住日期为2025.4.23，根据补贴文件下发日期为2025.5.9，只能从5.9日起发放补贴</t>
        </r>
      </text>
    </comment>
    <comment ref="F21" authorId="0">
      <text>
        <r>
          <rPr>
            <sz val="9"/>
            <rFont val="宋体"/>
            <charset val="134"/>
          </rPr>
          <t>实际入住日期为2025.4.23，根据补贴文件下发日期为2025.5.9，只能从5.9日起发放补贴</t>
        </r>
      </text>
    </comment>
  </commentList>
</comments>
</file>

<file path=xl/comments2.xml><?xml version="1.0" encoding="utf-8"?>
<comments xmlns="http://schemas.openxmlformats.org/spreadsheetml/2006/main">
  <authors>
    <author>Administrator</author>
  </authors>
  <commentList>
    <comment ref="E3" authorId="0">
      <text>
        <r>
          <rPr>
            <sz val="9"/>
            <rFont val="宋体"/>
            <charset val="134"/>
          </rPr>
          <t>实际入住时间为2025年12月10日，申请时间为2026年4月1日</t>
        </r>
      </text>
    </comment>
  </commentList>
</comments>
</file>

<file path=xl/sharedStrings.xml><?xml version="1.0" encoding="utf-8"?>
<sst xmlns="http://schemas.openxmlformats.org/spreadsheetml/2006/main" count="268" uniqueCount="106">
  <si>
    <t>2026年8月经济困难失能老年人集中照护服务补助金发放表</t>
  </si>
  <si>
    <t>序号</t>
  </si>
  <si>
    <t>乡镇</t>
  </si>
  <si>
    <t>姓名</t>
  </si>
  <si>
    <t>年龄</t>
  </si>
  <si>
    <t>入住机构</t>
  </si>
  <si>
    <t>入住时间</t>
  </si>
  <si>
    <t>评估等级</t>
  </si>
  <si>
    <t>自理能力评估</t>
  </si>
  <si>
    <t>低保类型</t>
  </si>
  <si>
    <t>补助标准</t>
  </si>
  <si>
    <t>低保标准</t>
  </si>
  <si>
    <t>困难残疾人生活补贴</t>
  </si>
  <si>
    <t>重度残疾人护理补贴</t>
  </si>
  <si>
    <t>养老服务补贴</t>
  </si>
  <si>
    <t>护理补贴</t>
  </si>
  <si>
    <t>补贴金额</t>
  </si>
  <si>
    <t>总扣减金额</t>
  </si>
  <si>
    <t>本月扣减金额</t>
  </si>
  <si>
    <t>发放金额</t>
  </si>
  <si>
    <t>补助时间</t>
  </si>
  <si>
    <t>备注</t>
  </si>
  <si>
    <t>寨沙镇</t>
  </si>
  <si>
    <t>覃石庆</t>
  </si>
  <si>
    <t>鹿寨县久元养老公寓</t>
  </si>
  <si>
    <t>完全失能</t>
  </si>
  <si>
    <t>全护理</t>
  </si>
  <si>
    <t>2026.8.20-9.13（离院）</t>
  </si>
  <si>
    <t>根据柳州市民政局最新明确集中照护服务补贴需按照最低生活保障标准进行扣减，2026年2-5月发放的补贴在8-10月拨付的补助金分3个月进行扣减，9月13日离院需将未扣的707元全部扣除</t>
  </si>
  <si>
    <t>陆仁华</t>
  </si>
  <si>
    <t>重度失能</t>
  </si>
  <si>
    <t>2026.7.25-8.24</t>
  </si>
  <si>
    <t>根据柳州市民政局最新明确集中照护服务补贴需按照最低生活保障标准进行扣减，2026年2-5月发放的补贴在8-10月拨付的补助金分3个月进行扣减</t>
  </si>
  <si>
    <t>韦日安</t>
  </si>
  <si>
    <t>2026.8.1-8.31</t>
  </si>
  <si>
    <t>廖水麟</t>
  </si>
  <si>
    <t>2026.8.19-8.28(离院）</t>
  </si>
  <si>
    <t>根据柳州市民政局最新明确集中照护服务补贴需按照最低生活保障标准进行扣减，2026年2-5月发放的补贴在8-10月拨付的补助金分3个月进行扣减，8月28离院需将未扣的256元全部扣除</t>
  </si>
  <si>
    <t>何小弟</t>
  </si>
  <si>
    <t>黄冕镇</t>
  </si>
  <si>
    <t>潘太胜</t>
  </si>
  <si>
    <t>2026.8.23-9.22</t>
  </si>
  <si>
    <t>代景昌</t>
  </si>
  <si>
    <t>轻度失能</t>
  </si>
  <si>
    <t>2026.8.22-8.31（评估为轻度失能后不符合补助，补贴发放到8月）</t>
  </si>
  <si>
    <t>根据柳州市民政局最新明确集中照护服务补贴需按照最低生活保障标准进行扣减，2026年2-5月发放的补贴在8-10月拨付的补助金分3个月进行扣减，8月31离院需将未扣的600元全部扣除</t>
  </si>
  <si>
    <t>金秀</t>
  </si>
  <si>
    <t>杨仁作</t>
  </si>
  <si>
    <t>四排镇</t>
  </si>
  <si>
    <t>文桂连</t>
  </si>
  <si>
    <t>中度失能</t>
  </si>
  <si>
    <t>全自理</t>
  </si>
  <si>
    <t>2026.8.11-9.10</t>
  </si>
  <si>
    <t>中渡镇</t>
  </si>
  <si>
    <t>潘庆高</t>
  </si>
  <si>
    <t>鹿寨镇</t>
  </si>
  <si>
    <t>潘华标</t>
  </si>
  <si>
    <t>农村低保</t>
  </si>
  <si>
    <t>江口乡</t>
  </si>
  <si>
    <t>张胜军</t>
  </si>
  <si>
    <t>城市低保</t>
  </si>
  <si>
    <t>2026.8.2-9.1</t>
  </si>
  <si>
    <t>陈远发</t>
  </si>
  <si>
    <t>中渡瑞康养老中心</t>
  </si>
  <si>
    <t>陈文金</t>
  </si>
  <si>
    <t>鹿寨县瑞康养老中心</t>
  </si>
  <si>
    <t>2026.8.18-9.17</t>
  </si>
  <si>
    <t>李凤英</t>
  </si>
  <si>
    <t>秦玉琼</t>
  </si>
  <si>
    <t>张桂英</t>
  </si>
  <si>
    <t>导江瑞康养老中心</t>
  </si>
  <si>
    <t>半护理</t>
  </si>
  <si>
    <t>2026.8.9-9.8</t>
  </si>
  <si>
    <t>韦兰花</t>
  </si>
  <si>
    <t>黄家祥</t>
  </si>
  <si>
    <t>阳群珍</t>
  </si>
  <si>
    <t>廖德霄</t>
  </si>
  <si>
    <t>2026.8.16-9.15</t>
  </si>
  <si>
    <t>韦双有</t>
  </si>
  <si>
    <t>韦苏云</t>
  </si>
  <si>
    <t>拉沟乡</t>
  </si>
  <si>
    <t>戴绍龙</t>
  </si>
  <si>
    <t>覃志杰</t>
  </si>
  <si>
    <t>2026.8.27-9.26</t>
  </si>
  <si>
    <t>肖玉兰</t>
  </si>
  <si>
    <t>2026.8.22-9.21</t>
  </si>
  <si>
    <t>林建平</t>
  </si>
  <si>
    <t>韦勤贵</t>
  </si>
  <si>
    <t>2026.8.3-9.2</t>
  </si>
  <si>
    <t>韦电成</t>
  </si>
  <si>
    <t>导江乡</t>
  </si>
  <si>
    <t>黄新来</t>
  </si>
  <si>
    <t>根据柳州市民政局最新明确集中照护服务补贴需按照最低生活保障标准进行扣减，2026年4-5月发放的补贴在8-10月拨付的补助金分2个月进行扣减</t>
  </si>
  <si>
    <t>梁五四</t>
  </si>
  <si>
    <t>2026.8.21-9.18（出院）</t>
  </si>
  <si>
    <t>根据柳州市民政局最新明确集中照护服务补贴需按照最低生活保障标准进行扣减，2026年4-5月发放的补贴在8-10月拨付的补助金分3个月进行扣减，9月18日出院，需将未扣的360元全部扣除</t>
  </si>
  <si>
    <t>2026年6月经济困难失能老年人集中照护停发名单</t>
  </si>
  <si>
    <t>退出时间</t>
  </si>
  <si>
    <t>叶佩玲</t>
  </si>
  <si>
    <t>制表人：</t>
  </si>
  <si>
    <t>审核人：</t>
  </si>
  <si>
    <t>2026年5月经济困难失能老年人集中照护服务补助金补发表</t>
  </si>
  <si>
    <t>身份证号</t>
  </si>
  <si>
    <t>一卡通银行账号</t>
  </si>
  <si>
    <t>持卡人姓名</t>
  </si>
  <si>
    <t>低保金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</si>
</sst>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sz val="18"/>
      <color theme="1"/>
      <name val="宋体"/>
      <charset val="134"/>
      <scheme val="minor"/>
    </font>
    <font>
      <sz val="12"/>
      <name val="宋体"/>
      <charset val="134"/>
    </font>
    <font>
      <b/>
      <sz val="28"/>
      <color theme="1"/>
      <name val="宋体"/>
      <charset val="134"/>
      <scheme val="minor"/>
    </font>
    <font>
      <sz val="12"/>
      <color theme="1"/>
      <name val="宋体"/>
      <charset val="134"/>
      <scheme val="minor"/>
    </font>
    <font>
      <sz val="11"/>
      <color rgb="FFFF0000"/>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0" fillId="0" borderId="1" xfId="0" applyBorder="1">
      <alignmen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14" fontId="2" fillId="2" borderId="1" xfId="0" applyNumberFormat="1" applyFont="1" applyFill="1" applyBorder="1" applyAlignment="1">
      <alignment horizontal="center" vertical="center"/>
    </xf>
    <xf numFmtId="176" fontId="0" fillId="2" borderId="1" xfId="0" applyNumberFormat="1" applyFill="1" applyBorder="1">
      <alignment vertical="center"/>
    </xf>
    <xf numFmtId="0" fontId="0" fillId="0" borderId="0" xfId="0"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vertical="center" wrapText="1"/>
    </xf>
    <xf numFmtId="14"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508;&#21512;&#32929;&#24037;&#20316;&#26448;&#26009;\2.&#32463;&#27982;&#22256;&#38590;&#22833;&#33021;&#32769;&#24180;&#20154;&#38598;&#20013;&#29031;&#25252;&#26381;&#21153;&#24037;&#20316;\&#22833;&#33021;&#22256;&#38590;&#32769;&#24180;&#20154;&#20837;&#20303;&#26426;&#26500;&#34917;&#36148;\2026&#24180;\5&#26376;\2026&#24180;5&#26376;&#32463;&#27982;&#22256;&#38590;&#22833;&#33021;&#32769;&#24180;&#20154;&#38598;&#20013;&#29031;&#25252;&#26381;&#21153;&#34917;&#21161;&#37329;&#21457;&#25918;&#34920;-6.22&#26032;&#3163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发放名单31人"/>
      <sheetName val="停发名单"/>
      <sheetName val="补发0"/>
    </sheetNames>
    <sheetDataSet>
      <sheetData sheetId="0">
        <row r="3">
          <cell r="C3" t="str">
            <v>覃石庆</v>
          </cell>
          <cell r="D3" t="str">
            <v>452223195803034030</v>
          </cell>
          <cell r="E3">
            <v>68</v>
          </cell>
          <cell r="F3" t="str">
            <v>鹿寨县久元养老公寓</v>
          </cell>
          <cell r="G3">
            <v>45492</v>
          </cell>
          <cell r="H3" t="str">
            <v>完全失能</v>
          </cell>
          <cell r="I3" t="str">
            <v>全护理</v>
          </cell>
          <cell r="J3" t="str">
            <v>6231330300052847266</v>
          </cell>
          <cell r="K3" t="str">
            <v>覃石庆</v>
          </cell>
          <cell r="L3">
            <v>2132</v>
          </cell>
          <cell r="M3">
            <v>235</v>
          </cell>
          <cell r="N3">
            <v>90</v>
          </cell>
          <cell r="O3">
            <v>90</v>
          </cell>
          <cell r="P3">
            <v>0</v>
          </cell>
          <cell r="Q3">
            <v>0</v>
          </cell>
          <cell r="R3">
            <v>1717</v>
          </cell>
          <cell r="S3" t="str">
            <v>2026.4.20-5.19</v>
          </cell>
        </row>
        <row r="3">
          <cell r="U3" t="str">
            <v>农村低保</v>
          </cell>
        </row>
        <row r="4">
          <cell r="C4" t="str">
            <v>陆仁华</v>
          </cell>
          <cell r="D4" t="str">
            <v>452223195103244010</v>
          </cell>
          <cell r="E4">
            <v>75</v>
          </cell>
          <cell r="F4" t="str">
            <v>鹿寨县久元养老公寓</v>
          </cell>
          <cell r="G4">
            <v>45621</v>
          </cell>
          <cell r="H4" t="str">
            <v>完全失能</v>
          </cell>
          <cell r="I4" t="str">
            <v>全护理</v>
          </cell>
          <cell r="J4" t="str">
            <v>2035011610072631</v>
          </cell>
          <cell r="K4" t="str">
            <v>陆仁华</v>
          </cell>
          <cell r="L4">
            <v>2132</v>
          </cell>
          <cell r="M4">
            <v>315</v>
          </cell>
          <cell r="N4">
            <v>90</v>
          </cell>
          <cell r="O4">
            <v>0</v>
          </cell>
          <cell r="P4">
            <v>50</v>
          </cell>
          <cell r="Q4">
            <v>0</v>
          </cell>
          <cell r="R4">
            <v>1677</v>
          </cell>
          <cell r="S4" t="str">
            <v>2026.4.25-5.24</v>
          </cell>
        </row>
        <row r="4">
          <cell r="U4" t="str">
            <v>农村低保</v>
          </cell>
        </row>
        <row r="5">
          <cell r="C5" t="str">
            <v>韦日安</v>
          </cell>
          <cell r="D5" t="str">
            <v>452223195708104053</v>
          </cell>
          <cell r="E5">
            <v>68</v>
          </cell>
          <cell r="F5" t="str">
            <v>鹿寨县久元养老公寓</v>
          </cell>
          <cell r="G5">
            <v>45626</v>
          </cell>
          <cell r="H5" t="str">
            <v>完全失能</v>
          </cell>
          <cell r="I5" t="str">
            <v>全护理</v>
          </cell>
          <cell r="J5" t="str">
            <v>6231330700503100225</v>
          </cell>
          <cell r="K5" t="str">
            <v>韦日安</v>
          </cell>
          <cell r="L5">
            <v>2132</v>
          </cell>
          <cell r="M5">
            <v>175</v>
          </cell>
          <cell r="N5">
            <v>90</v>
          </cell>
          <cell r="O5">
            <v>90</v>
          </cell>
          <cell r="P5">
            <v>0</v>
          </cell>
          <cell r="Q5">
            <v>0</v>
          </cell>
          <cell r="R5">
            <v>1777</v>
          </cell>
          <cell r="S5" t="str">
            <v>2026.5.1-5.31</v>
          </cell>
        </row>
        <row r="5">
          <cell r="U5" t="str">
            <v>农村低保</v>
          </cell>
        </row>
        <row r="6">
          <cell r="C6" t="str">
            <v>罗玉珍</v>
          </cell>
          <cell r="D6" t="str">
            <v>452223194601011522</v>
          </cell>
          <cell r="E6">
            <v>80</v>
          </cell>
          <cell r="F6" t="str">
            <v>鹿寨县久元养老公寓</v>
          </cell>
          <cell r="G6">
            <v>45748</v>
          </cell>
          <cell r="H6" t="str">
            <v>完全失能</v>
          </cell>
          <cell r="I6" t="str">
            <v>全护理</v>
          </cell>
          <cell r="J6" t="str">
            <v>201811010103537803</v>
          </cell>
          <cell r="K6" t="str">
            <v>罗玉珍</v>
          </cell>
          <cell r="L6">
            <v>2132</v>
          </cell>
          <cell r="M6">
            <v>215</v>
          </cell>
          <cell r="N6">
            <v>90</v>
          </cell>
          <cell r="O6">
            <v>0</v>
          </cell>
          <cell r="P6">
            <v>50</v>
          </cell>
          <cell r="Q6">
            <v>0</v>
          </cell>
          <cell r="R6">
            <v>1777</v>
          </cell>
          <cell r="S6" t="str">
            <v>2026.5.1-5.31</v>
          </cell>
        </row>
        <row r="6">
          <cell r="U6" t="str">
            <v>农村低保</v>
          </cell>
        </row>
        <row r="7">
          <cell r="C7" t="str">
            <v>廖水麟</v>
          </cell>
          <cell r="D7" t="str">
            <v>452223195101294014</v>
          </cell>
          <cell r="E7">
            <v>75</v>
          </cell>
          <cell r="F7" t="str">
            <v>鹿寨县久元养老公寓</v>
          </cell>
          <cell r="G7">
            <v>45766</v>
          </cell>
          <cell r="H7" t="str">
            <v>完全失能</v>
          </cell>
          <cell r="I7" t="str">
            <v>全护理</v>
          </cell>
          <cell r="J7" t="str">
            <v>6231330500586600608</v>
          </cell>
          <cell r="K7" t="str">
            <v>廖水麟</v>
          </cell>
          <cell r="L7">
            <v>2132</v>
          </cell>
          <cell r="M7">
            <v>404</v>
          </cell>
          <cell r="N7">
            <v>90</v>
          </cell>
          <cell r="O7">
            <v>0</v>
          </cell>
          <cell r="P7">
            <v>50</v>
          </cell>
          <cell r="Q7">
            <v>0</v>
          </cell>
          <cell r="R7">
            <v>1588</v>
          </cell>
          <cell r="S7" t="str">
            <v>2026.5.19-6.18</v>
          </cell>
        </row>
        <row r="7">
          <cell r="U7" t="str">
            <v>农村低保</v>
          </cell>
        </row>
        <row r="8">
          <cell r="C8" t="str">
            <v>何小弟</v>
          </cell>
          <cell r="D8" t="str">
            <v>452223194208094018</v>
          </cell>
          <cell r="E8">
            <v>83</v>
          </cell>
          <cell r="F8" t="str">
            <v>鹿寨县久元养老公寓</v>
          </cell>
          <cell r="G8">
            <v>45748</v>
          </cell>
          <cell r="H8" t="str">
            <v>完全失能</v>
          </cell>
          <cell r="I8" t="str">
            <v>全护理</v>
          </cell>
          <cell r="J8" t="str">
            <v>2035011610065968</v>
          </cell>
          <cell r="K8" t="str">
            <v>何小弟</v>
          </cell>
          <cell r="L8">
            <v>2132</v>
          </cell>
          <cell r="M8">
            <v>315</v>
          </cell>
          <cell r="N8">
            <v>0</v>
          </cell>
          <cell r="O8">
            <v>0</v>
          </cell>
          <cell r="P8">
            <v>50</v>
          </cell>
          <cell r="Q8">
            <v>0</v>
          </cell>
          <cell r="R8">
            <v>1767</v>
          </cell>
          <cell r="S8" t="str">
            <v>2026.5.1-5.31</v>
          </cell>
        </row>
        <row r="8">
          <cell r="U8" t="str">
            <v>农村低保</v>
          </cell>
        </row>
        <row r="9">
          <cell r="C9" t="str">
            <v>潘太胜</v>
          </cell>
          <cell r="D9" t="str">
            <v>452223195709080516</v>
          </cell>
          <cell r="E9">
            <v>68</v>
          </cell>
          <cell r="F9" t="str">
            <v>鹿寨县久元养老公寓</v>
          </cell>
          <cell r="G9">
            <v>45770</v>
          </cell>
          <cell r="H9" t="str">
            <v>完全失能</v>
          </cell>
          <cell r="I9" t="str">
            <v>全护理</v>
          </cell>
          <cell r="J9" t="str">
            <v>2011011610118341</v>
          </cell>
          <cell r="K9" t="str">
            <v>潘太胜</v>
          </cell>
          <cell r="L9">
            <v>2132</v>
          </cell>
          <cell r="M9">
            <v>355</v>
          </cell>
          <cell r="N9">
            <v>90</v>
          </cell>
          <cell r="O9">
            <v>90</v>
          </cell>
          <cell r="P9">
            <v>0</v>
          </cell>
          <cell r="Q9">
            <v>0</v>
          </cell>
          <cell r="R9">
            <v>1597</v>
          </cell>
          <cell r="S9" t="str">
            <v>2026.5.23-6.22</v>
          </cell>
        </row>
        <row r="9">
          <cell r="U9" t="str">
            <v>农村低保</v>
          </cell>
        </row>
        <row r="10">
          <cell r="C10" t="str">
            <v>代景昌</v>
          </cell>
          <cell r="D10" t="str">
            <v>452223195910244017</v>
          </cell>
          <cell r="E10">
            <v>66</v>
          </cell>
          <cell r="F10" t="str">
            <v>鹿寨县久元养老公寓</v>
          </cell>
          <cell r="G10">
            <v>45799</v>
          </cell>
          <cell r="H10" t="str">
            <v>中度失能</v>
          </cell>
          <cell r="I10" t="str">
            <v>全护理</v>
          </cell>
          <cell r="J10" t="str">
            <v>6231330500562380142</v>
          </cell>
          <cell r="K10" t="str">
            <v>代景昌</v>
          </cell>
          <cell r="L10">
            <v>2132</v>
          </cell>
          <cell r="M10">
            <v>275</v>
          </cell>
          <cell r="N10">
            <v>0</v>
          </cell>
          <cell r="O10">
            <v>0</v>
          </cell>
          <cell r="P10">
            <v>0</v>
          </cell>
          <cell r="Q10">
            <v>0</v>
          </cell>
          <cell r="R10">
            <v>1857</v>
          </cell>
          <cell r="S10" t="str">
            <v>2026.5.22-6.21</v>
          </cell>
        </row>
        <row r="10">
          <cell r="U10" t="str">
            <v>农村低保</v>
          </cell>
        </row>
        <row r="11">
          <cell r="C11" t="str">
            <v>杨仁作</v>
          </cell>
          <cell r="D11" t="str">
            <v>45223019640927451X</v>
          </cell>
          <cell r="E11">
            <v>61</v>
          </cell>
          <cell r="F11" t="str">
            <v>鹿寨县久元养老公寓</v>
          </cell>
          <cell r="G11">
            <v>46054</v>
          </cell>
          <cell r="H11" t="str">
            <v>重度失能</v>
          </cell>
          <cell r="I11" t="str">
            <v>全护理</v>
          </cell>
          <cell r="J11" t="str">
            <v>2436011610025103</v>
          </cell>
          <cell r="K11" t="str">
            <v>杨仁作</v>
          </cell>
          <cell r="L11">
            <v>2132</v>
          </cell>
          <cell r="M11">
            <v>350</v>
          </cell>
          <cell r="N11">
            <v>90</v>
          </cell>
          <cell r="O11">
            <v>90</v>
          </cell>
          <cell r="P11">
            <v>0</v>
          </cell>
          <cell r="Q11">
            <v>0</v>
          </cell>
          <cell r="R11">
            <v>1602</v>
          </cell>
          <cell r="S11" t="str">
            <v>2026.5.1-5.31</v>
          </cell>
        </row>
        <row r="11">
          <cell r="U11" t="str">
            <v>农村低保</v>
          </cell>
        </row>
        <row r="12">
          <cell r="C12" t="str">
            <v>文桂连</v>
          </cell>
          <cell r="D12" t="str">
            <v>45222319280902506X</v>
          </cell>
          <cell r="E12">
            <v>97</v>
          </cell>
          <cell r="F12" t="str">
            <v>鹿寨县久元养老公寓</v>
          </cell>
          <cell r="G12">
            <v>46092</v>
          </cell>
          <cell r="H12" t="str">
            <v>无</v>
          </cell>
          <cell r="I12" t="str">
            <v>全自理</v>
          </cell>
          <cell r="J12" t="str">
            <v>2042011610084469</v>
          </cell>
          <cell r="K12" t="str">
            <v>文桂连</v>
          </cell>
          <cell r="L12">
            <v>1010</v>
          </cell>
          <cell r="M12">
            <v>404</v>
          </cell>
          <cell r="N12">
            <v>0</v>
          </cell>
          <cell r="O12">
            <v>0</v>
          </cell>
          <cell r="P12">
            <v>50</v>
          </cell>
          <cell r="Q12">
            <v>0</v>
          </cell>
          <cell r="R12">
            <v>556</v>
          </cell>
          <cell r="S12" t="str">
            <v>2026.5.11-6.10</v>
          </cell>
        </row>
        <row r="12">
          <cell r="U12" t="str">
            <v>农村低保</v>
          </cell>
        </row>
        <row r="13">
          <cell r="C13" t="str">
            <v>叶佩玲</v>
          </cell>
          <cell r="D13" t="str">
            <v>452223194208113522</v>
          </cell>
          <cell r="E13">
            <v>83</v>
          </cell>
          <cell r="F13" t="str">
            <v>鹿寨县久元养老公寓</v>
          </cell>
          <cell r="G13">
            <v>46113</v>
          </cell>
          <cell r="H13" t="str">
            <v>重度失能</v>
          </cell>
          <cell r="I13" t="str">
            <v>全护理</v>
          </cell>
          <cell r="J13" t="str">
            <v>6231330500611231148</v>
          </cell>
          <cell r="K13" t="str">
            <v>叶佩玲</v>
          </cell>
          <cell r="L13">
            <v>2132</v>
          </cell>
          <cell r="M13">
            <v>215</v>
          </cell>
          <cell r="N13">
            <v>0</v>
          </cell>
          <cell r="O13">
            <v>0</v>
          </cell>
          <cell r="P13">
            <v>50</v>
          </cell>
          <cell r="Q13">
            <v>0</v>
          </cell>
          <cell r="R13">
            <v>1867</v>
          </cell>
          <cell r="S13" t="str">
            <v>2026.5.1-5.31</v>
          </cell>
        </row>
        <row r="13">
          <cell r="U13" t="str">
            <v>农村低保</v>
          </cell>
        </row>
        <row r="14">
          <cell r="C14" t="str">
            <v>潘庆高</v>
          </cell>
          <cell r="D14" t="str">
            <v>452223196402291014</v>
          </cell>
          <cell r="E14">
            <v>62</v>
          </cell>
          <cell r="F14" t="str">
            <v>鹿寨县久元养老公寓</v>
          </cell>
          <cell r="G14">
            <v>46113</v>
          </cell>
          <cell r="H14" t="str">
            <v>重度失能</v>
          </cell>
          <cell r="I14" t="str">
            <v>全护理</v>
          </cell>
          <cell r="J14" t="str">
            <v>6231330500577567865</v>
          </cell>
          <cell r="K14" t="str">
            <v>韦静</v>
          </cell>
          <cell r="L14">
            <v>2132</v>
          </cell>
          <cell r="M14">
            <v>175</v>
          </cell>
          <cell r="N14">
            <v>90</v>
          </cell>
          <cell r="O14">
            <v>90</v>
          </cell>
          <cell r="P14">
            <v>0</v>
          </cell>
          <cell r="Q14">
            <v>0</v>
          </cell>
          <cell r="R14">
            <v>1777</v>
          </cell>
          <cell r="S14" t="str">
            <v>2026.5.1-5.31</v>
          </cell>
        </row>
        <row r="14">
          <cell r="U14" t="str">
            <v>农村低保</v>
          </cell>
        </row>
        <row r="15">
          <cell r="C15" t="str">
            <v>陈远发</v>
          </cell>
          <cell r="D15" t="str">
            <v>452223196309161012</v>
          </cell>
          <cell r="E15">
            <v>62</v>
          </cell>
          <cell r="F15" t="str">
            <v>中渡瑞康养老中心</v>
          </cell>
          <cell r="G15">
            <v>45474</v>
          </cell>
          <cell r="H15" t="str">
            <v>完全失能</v>
          </cell>
          <cell r="I15" t="str">
            <v>全护理</v>
          </cell>
          <cell r="J15" t="str">
            <v>6229920500171280634</v>
          </cell>
          <cell r="K15" t="str">
            <v>陈远发</v>
          </cell>
          <cell r="L15">
            <v>2132</v>
          </cell>
          <cell r="M15">
            <v>680</v>
          </cell>
          <cell r="N15">
            <v>90</v>
          </cell>
          <cell r="O15">
            <v>90</v>
          </cell>
          <cell r="P15">
            <v>0</v>
          </cell>
          <cell r="Q15">
            <v>0</v>
          </cell>
          <cell r="R15">
            <v>1272</v>
          </cell>
          <cell r="S15" t="str">
            <v>2026.5.1-5.31</v>
          </cell>
        </row>
        <row r="15">
          <cell r="U15" t="str">
            <v>城市低保</v>
          </cell>
        </row>
        <row r="16">
          <cell r="C16" t="str">
            <v>陈文金</v>
          </cell>
          <cell r="D16" t="str">
            <v>452223194611145014</v>
          </cell>
          <cell r="E16">
            <v>79</v>
          </cell>
          <cell r="F16" t="str">
            <v>鹿寨县瑞康养老中心</v>
          </cell>
          <cell r="G16">
            <v>45491</v>
          </cell>
          <cell r="H16" t="str">
            <v>完全失能</v>
          </cell>
          <cell r="I16" t="str">
            <v>全护理</v>
          </cell>
          <cell r="J16" t="str">
            <v>6229920500171549277</v>
          </cell>
          <cell r="K16" t="str">
            <v>陈文金</v>
          </cell>
          <cell r="L16">
            <v>2132</v>
          </cell>
          <cell r="M16">
            <v>275</v>
          </cell>
          <cell r="N16">
            <v>90</v>
          </cell>
          <cell r="O16">
            <v>0</v>
          </cell>
          <cell r="P16">
            <v>50</v>
          </cell>
          <cell r="Q16">
            <v>0</v>
          </cell>
          <cell r="R16">
            <v>1717</v>
          </cell>
          <cell r="S16" t="str">
            <v>2026.4.18-5.17</v>
          </cell>
        </row>
        <row r="16">
          <cell r="U16" t="str">
            <v>农村低保</v>
          </cell>
        </row>
        <row r="17">
          <cell r="C17" t="str">
            <v>李凤英</v>
          </cell>
          <cell r="D17" t="str">
            <v>452223193406190524</v>
          </cell>
          <cell r="E17">
            <v>91</v>
          </cell>
          <cell r="F17" t="str">
            <v>中渡瑞康养老中心</v>
          </cell>
          <cell r="G17">
            <v>45658</v>
          </cell>
          <cell r="H17" t="str">
            <v>完全失能</v>
          </cell>
          <cell r="I17" t="str">
            <v>全护理</v>
          </cell>
          <cell r="J17" t="str">
            <v>2011011610119596</v>
          </cell>
          <cell r="K17" t="str">
            <v>李凤英</v>
          </cell>
          <cell r="L17">
            <v>2132</v>
          </cell>
          <cell r="M17">
            <v>500</v>
          </cell>
          <cell r="N17">
            <v>0</v>
          </cell>
          <cell r="O17">
            <v>0</v>
          </cell>
          <cell r="P17">
            <v>50</v>
          </cell>
          <cell r="Q17">
            <v>0</v>
          </cell>
          <cell r="R17">
            <v>1582</v>
          </cell>
          <cell r="S17" t="str">
            <v>2026.5.1-5.31</v>
          </cell>
        </row>
        <row r="17">
          <cell r="U17" t="str">
            <v>城市低保</v>
          </cell>
        </row>
        <row r="18">
          <cell r="C18" t="str">
            <v>秦玉琼</v>
          </cell>
          <cell r="D18" t="str">
            <v>452223194806051042</v>
          </cell>
          <cell r="E18">
            <v>78</v>
          </cell>
          <cell r="F18" t="str">
            <v>中渡瑞康养老中心</v>
          </cell>
          <cell r="G18">
            <v>45699</v>
          </cell>
          <cell r="H18" t="str">
            <v>完全失能</v>
          </cell>
          <cell r="I18" t="str">
            <v>全护理</v>
          </cell>
          <cell r="J18" t="str">
            <v>6231330300223204892</v>
          </cell>
          <cell r="K18" t="str">
            <v>秦玉琼</v>
          </cell>
          <cell r="L18">
            <v>2132</v>
          </cell>
          <cell r="M18">
            <v>404</v>
          </cell>
          <cell r="N18">
            <v>0</v>
          </cell>
          <cell r="O18">
            <v>0</v>
          </cell>
          <cell r="P18">
            <v>50</v>
          </cell>
          <cell r="Q18">
            <v>0</v>
          </cell>
          <cell r="R18">
            <v>1678</v>
          </cell>
          <cell r="S18" t="str">
            <v>2026.5.11-6.10</v>
          </cell>
        </row>
        <row r="18">
          <cell r="U18" t="str">
            <v>农村低保</v>
          </cell>
        </row>
        <row r="19">
          <cell r="C19" t="str">
            <v>张桂英</v>
          </cell>
          <cell r="D19" t="str">
            <v>452223193803153022</v>
          </cell>
          <cell r="E19">
            <v>88</v>
          </cell>
          <cell r="F19" t="str">
            <v>导江瑞康养老中心</v>
          </cell>
          <cell r="G19">
            <v>45786</v>
          </cell>
          <cell r="H19" t="str">
            <v>中度失能</v>
          </cell>
          <cell r="I19" t="str">
            <v>半护理</v>
          </cell>
          <cell r="J19" t="str">
            <v>203111010103038888</v>
          </cell>
          <cell r="K19" t="str">
            <v>张桂英</v>
          </cell>
          <cell r="L19">
            <v>1571</v>
          </cell>
          <cell r="M19">
            <v>680</v>
          </cell>
          <cell r="N19">
            <v>90</v>
          </cell>
          <cell r="O19">
            <v>0</v>
          </cell>
          <cell r="P19">
            <v>50</v>
          </cell>
          <cell r="Q19">
            <v>0</v>
          </cell>
          <cell r="R19">
            <v>751</v>
          </cell>
          <cell r="S19" t="str">
            <v>2026.5.9-6.8</v>
          </cell>
        </row>
        <row r="19">
          <cell r="U19" t="str">
            <v>城市低保</v>
          </cell>
        </row>
        <row r="20">
          <cell r="C20" t="str">
            <v>韦兰花</v>
          </cell>
          <cell r="D20" t="str">
            <v>452223194907232045</v>
          </cell>
          <cell r="E20">
            <v>76</v>
          </cell>
          <cell r="F20" t="str">
            <v>鹿寨县瑞康养老中心</v>
          </cell>
          <cell r="G20">
            <v>45786</v>
          </cell>
          <cell r="H20" t="str">
            <v>中度失能</v>
          </cell>
          <cell r="I20" t="str">
            <v>半护理</v>
          </cell>
          <cell r="J20" t="str">
            <v>200611010104048613</v>
          </cell>
          <cell r="K20" t="str">
            <v>韦兰花</v>
          </cell>
          <cell r="L20">
            <v>1571</v>
          </cell>
          <cell r="M20">
            <v>404</v>
          </cell>
          <cell r="N20">
            <v>90</v>
          </cell>
          <cell r="O20">
            <v>0</v>
          </cell>
          <cell r="P20">
            <v>50</v>
          </cell>
          <cell r="Q20">
            <v>0</v>
          </cell>
          <cell r="R20">
            <v>1027</v>
          </cell>
          <cell r="S20" t="str">
            <v>2026.5.9-6.8</v>
          </cell>
        </row>
        <row r="20">
          <cell r="U20" t="str">
            <v>农村低保</v>
          </cell>
        </row>
        <row r="21">
          <cell r="C21" t="str">
            <v>黄家祥</v>
          </cell>
          <cell r="D21" t="str">
            <v>45222319570918207X</v>
          </cell>
          <cell r="E21">
            <v>68</v>
          </cell>
          <cell r="F21" t="str">
            <v>中渡瑞康养老中心</v>
          </cell>
          <cell r="G21">
            <v>45786</v>
          </cell>
          <cell r="H21" t="str">
            <v>中度失能</v>
          </cell>
          <cell r="I21" t="str">
            <v>全护理</v>
          </cell>
          <cell r="J21" t="str">
            <v>2021011610151549</v>
          </cell>
          <cell r="K21" t="str">
            <v>黄家祥</v>
          </cell>
          <cell r="L21">
            <v>2132</v>
          </cell>
          <cell r="M21">
            <v>680</v>
          </cell>
          <cell r="N21">
            <v>90</v>
          </cell>
          <cell r="O21">
            <v>90</v>
          </cell>
          <cell r="P21">
            <v>0</v>
          </cell>
          <cell r="Q21">
            <v>0</v>
          </cell>
          <cell r="R21">
            <v>1272</v>
          </cell>
          <cell r="S21" t="str">
            <v>2026.5.9-6.8</v>
          </cell>
        </row>
        <row r="21">
          <cell r="U21" t="str">
            <v>城市低保</v>
          </cell>
        </row>
        <row r="22">
          <cell r="C22" t="str">
            <v>阳群珍</v>
          </cell>
          <cell r="D22" t="str">
            <v>452223196011231049</v>
          </cell>
          <cell r="E22">
            <v>65</v>
          </cell>
          <cell r="F22" t="str">
            <v>中渡瑞康养老中心</v>
          </cell>
          <cell r="G22">
            <v>45800</v>
          </cell>
          <cell r="H22" t="str">
            <v>完全失能</v>
          </cell>
          <cell r="I22" t="str">
            <v>全护理</v>
          </cell>
          <cell r="J22" t="str">
            <v>202111010107003198</v>
          </cell>
          <cell r="K22" t="str">
            <v>阳群珍</v>
          </cell>
          <cell r="L22">
            <v>2132</v>
          </cell>
          <cell r="M22">
            <v>618</v>
          </cell>
          <cell r="N22">
            <v>90</v>
          </cell>
          <cell r="O22">
            <v>90</v>
          </cell>
          <cell r="P22">
            <v>0</v>
          </cell>
          <cell r="Q22">
            <v>0</v>
          </cell>
          <cell r="R22">
            <v>1334</v>
          </cell>
          <cell r="S22" t="str">
            <v>2026.5.23-6.22</v>
          </cell>
        </row>
        <row r="22">
          <cell r="U22" t="str">
            <v>城市低保</v>
          </cell>
        </row>
        <row r="23">
          <cell r="C23" t="str">
            <v>廖德霄</v>
          </cell>
          <cell r="D23" t="str">
            <v>452223195608020071</v>
          </cell>
          <cell r="E23">
            <v>69</v>
          </cell>
          <cell r="F23" t="str">
            <v>中渡瑞康养老中心</v>
          </cell>
          <cell r="G23">
            <v>45824</v>
          </cell>
          <cell r="H23" t="str">
            <v>中度失能</v>
          </cell>
          <cell r="I23" t="str">
            <v>全护理</v>
          </cell>
          <cell r="J23" t="str">
            <v>6231330500539742424</v>
          </cell>
          <cell r="K23" t="str">
            <v>廖德霄</v>
          </cell>
          <cell r="L23">
            <v>2132</v>
          </cell>
          <cell r="M23">
            <v>618</v>
          </cell>
          <cell r="N23">
            <v>90</v>
          </cell>
          <cell r="O23">
            <v>90</v>
          </cell>
          <cell r="P23">
            <v>0</v>
          </cell>
          <cell r="Q23">
            <v>0</v>
          </cell>
          <cell r="R23">
            <v>1334</v>
          </cell>
          <cell r="S23" t="str">
            <v>2026.5.16-6.15</v>
          </cell>
        </row>
        <row r="23">
          <cell r="U23" t="str">
            <v>城市低保</v>
          </cell>
        </row>
        <row r="24">
          <cell r="C24" t="str">
            <v>韦双有</v>
          </cell>
          <cell r="D24" t="str">
            <v>452223195712102034</v>
          </cell>
          <cell r="E24">
            <v>68</v>
          </cell>
          <cell r="F24" t="str">
            <v>鹿寨县瑞康养老中心</v>
          </cell>
          <cell r="G24">
            <v>45817</v>
          </cell>
          <cell r="H24" t="str">
            <v>完全失能</v>
          </cell>
          <cell r="I24" t="str">
            <v>全护理</v>
          </cell>
          <cell r="J24" t="str">
            <v>2021011610015202</v>
          </cell>
          <cell r="K24" t="str">
            <v>韦双有</v>
          </cell>
          <cell r="L24">
            <v>2132</v>
          </cell>
          <cell r="M24">
            <v>275</v>
          </cell>
          <cell r="N24">
            <v>90</v>
          </cell>
          <cell r="O24">
            <v>90</v>
          </cell>
          <cell r="P24">
            <v>0</v>
          </cell>
          <cell r="Q24">
            <v>0</v>
          </cell>
          <cell r="R24">
            <v>1677</v>
          </cell>
          <cell r="S24" t="str">
            <v>2026.5.9-6.8</v>
          </cell>
        </row>
        <row r="24">
          <cell r="U24" t="str">
            <v>农村低保</v>
          </cell>
        </row>
        <row r="25">
          <cell r="C25" t="str">
            <v>韦苏云</v>
          </cell>
          <cell r="D25" t="str">
            <v>452223194912301068</v>
          </cell>
          <cell r="E25">
            <v>76</v>
          </cell>
          <cell r="F25" t="str">
            <v>鹿寨县瑞康养老中心</v>
          </cell>
          <cell r="G25">
            <v>45818</v>
          </cell>
          <cell r="H25" t="str">
            <v>完全失能</v>
          </cell>
          <cell r="I25" t="str">
            <v>全护理</v>
          </cell>
          <cell r="J25" t="str">
            <v>6231330500562429907</v>
          </cell>
          <cell r="K25" t="str">
            <v>韦苏云</v>
          </cell>
          <cell r="L25">
            <v>2132</v>
          </cell>
          <cell r="M25">
            <v>215</v>
          </cell>
          <cell r="N25">
            <v>90</v>
          </cell>
          <cell r="O25">
            <v>90</v>
          </cell>
          <cell r="P25">
            <v>50</v>
          </cell>
          <cell r="Q25">
            <v>0</v>
          </cell>
          <cell r="R25">
            <v>1687</v>
          </cell>
          <cell r="S25" t="str">
            <v>2026.5.9-6.8</v>
          </cell>
        </row>
        <row r="25">
          <cell r="U25" t="str">
            <v>农村低保</v>
          </cell>
        </row>
        <row r="26">
          <cell r="C26" t="str">
            <v>戴绍龙</v>
          </cell>
          <cell r="D26" t="str">
            <v>452223195608084518</v>
          </cell>
          <cell r="E26">
            <v>69</v>
          </cell>
          <cell r="F26" t="str">
            <v>中渡瑞康养老中心</v>
          </cell>
          <cell r="G26">
            <v>45474</v>
          </cell>
          <cell r="H26" t="str">
            <v>完全失能</v>
          </cell>
          <cell r="I26" t="str">
            <v>全护理</v>
          </cell>
          <cell r="J26" t="str">
            <v>6231330110021143352</v>
          </cell>
          <cell r="K26" t="str">
            <v>戴绍龙</v>
          </cell>
          <cell r="L26">
            <v>2132</v>
          </cell>
          <cell r="M26">
            <v>414</v>
          </cell>
          <cell r="N26">
            <v>0</v>
          </cell>
          <cell r="O26">
            <v>0</v>
          </cell>
          <cell r="P26">
            <v>0</v>
          </cell>
          <cell r="Q26">
            <v>0</v>
          </cell>
          <cell r="R26">
            <v>1718</v>
          </cell>
          <cell r="S26" t="str">
            <v>2026.5.1-5.31</v>
          </cell>
        </row>
        <row r="26">
          <cell r="U26" t="str">
            <v>农村低保</v>
          </cell>
        </row>
        <row r="27">
          <cell r="C27" t="str">
            <v>覃志杰</v>
          </cell>
          <cell r="D27" t="str">
            <v>452223196209115019</v>
          </cell>
          <cell r="E27">
            <v>63</v>
          </cell>
          <cell r="F27" t="str">
            <v>鹿寨县瑞康养老中心</v>
          </cell>
          <cell r="G27">
            <v>46018</v>
          </cell>
          <cell r="H27" t="str">
            <v>完全失能</v>
          </cell>
          <cell r="I27" t="str">
            <v>全护理</v>
          </cell>
          <cell r="J27" t="str">
            <v>2042011610077529</v>
          </cell>
          <cell r="K27" t="str">
            <v>覃志杰</v>
          </cell>
          <cell r="L27">
            <v>2132</v>
          </cell>
          <cell r="M27">
            <v>404</v>
          </cell>
          <cell r="N27">
            <v>90</v>
          </cell>
          <cell r="O27">
            <v>90</v>
          </cell>
          <cell r="P27">
            <v>0</v>
          </cell>
          <cell r="Q27">
            <v>0</v>
          </cell>
          <cell r="R27">
            <v>1548</v>
          </cell>
          <cell r="S27" t="str">
            <v>2026.4.27-5.26</v>
          </cell>
        </row>
        <row r="27">
          <cell r="U27" t="str">
            <v>农村低保</v>
          </cell>
        </row>
        <row r="28">
          <cell r="C28" t="str">
            <v>肖玉兰</v>
          </cell>
          <cell r="D28" t="str">
            <v>452223196502192064</v>
          </cell>
          <cell r="E28">
            <v>61</v>
          </cell>
          <cell r="F28" t="str">
            <v>鹿寨县瑞康养老中心</v>
          </cell>
          <cell r="G28">
            <v>46044</v>
          </cell>
          <cell r="H28" t="str">
            <v>重度失能</v>
          </cell>
          <cell r="I28" t="str">
            <v>全护理</v>
          </cell>
          <cell r="J28" t="str">
            <v>204511010102676980</v>
          </cell>
          <cell r="K28" t="str">
            <v>肖玉兰</v>
          </cell>
          <cell r="L28">
            <v>2132</v>
          </cell>
          <cell r="M28">
            <v>355</v>
          </cell>
          <cell r="N28">
            <v>90</v>
          </cell>
          <cell r="O28">
            <v>0</v>
          </cell>
          <cell r="P28">
            <v>0</v>
          </cell>
          <cell r="Q28">
            <v>0</v>
          </cell>
          <cell r="R28">
            <v>1687</v>
          </cell>
          <cell r="S28" t="str">
            <v>2026.5.22-6.21</v>
          </cell>
        </row>
        <row r="28">
          <cell r="U28" t="str">
            <v>农村低保</v>
          </cell>
        </row>
        <row r="29">
          <cell r="C29" t="str">
            <v>林建平</v>
          </cell>
          <cell r="D29" t="str">
            <v>452223196601102036</v>
          </cell>
          <cell r="E29">
            <v>60</v>
          </cell>
          <cell r="F29" t="str">
            <v>鹿寨县瑞康养老中心</v>
          </cell>
          <cell r="G29">
            <v>46033</v>
          </cell>
          <cell r="H29" t="str">
            <v>重度失能</v>
          </cell>
          <cell r="I29" t="str">
            <v>全护理</v>
          </cell>
          <cell r="J29" t="str">
            <v>6231330300051477594</v>
          </cell>
          <cell r="K29" t="str">
            <v>林建平</v>
          </cell>
          <cell r="L29">
            <v>2132</v>
          </cell>
          <cell r="M29">
            <v>275</v>
          </cell>
          <cell r="N29">
            <v>90</v>
          </cell>
          <cell r="O29">
            <v>0</v>
          </cell>
          <cell r="P29">
            <v>0</v>
          </cell>
          <cell r="Q29">
            <v>0</v>
          </cell>
          <cell r="R29">
            <v>1767</v>
          </cell>
          <cell r="S29" t="str">
            <v>2026.5.11-6.10</v>
          </cell>
        </row>
        <row r="29">
          <cell r="U29" t="str">
            <v>农村低保</v>
          </cell>
        </row>
        <row r="30">
          <cell r="C30" t="str">
            <v>韦勤贵</v>
          </cell>
          <cell r="D30" t="str">
            <v>452223195010085014</v>
          </cell>
          <cell r="E30">
            <v>75</v>
          </cell>
          <cell r="F30" t="str">
            <v>鹿寨县瑞康养老中心</v>
          </cell>
          <cell r="G30">
            <v>46056</v>
          </cell>
          <cell r="H30" t="str">
            <v>重度失能</v>
          </cell>
          <cell r="I30" t="str">
            <v>全护理</v>
          </cell>
          <cell r="J30" t="str">
            <v>204211010101653259</v>
          </cell>
          <cell r="K30" t="str">
            <v>韦勤贵</v>
          </cell>
          <cell r="L30">
            <v>2132</v>
          </cell>
          <cell r="M30">
            <v>235</v>
          </cell>
          <cell r="N30">
            <v>90</v>
          </cell>
          <cell r="O30">
            <v>90</v>
          </cell>
          <cell r="P30">
            <v>50</v>
          </cell>
          <cell r="Q30">
            <v>0</v>
          </cell>
          <cell r="R30">
            <v>1667</v>
          </cell>
          <cell r="S30" t="str">
            <v>2026.5.3-6.2</v>
          </cell>
        </row>
        <row r="30">
          <cell r="U30" t="str">
            <v>农村低保</v>
          </cell>
        </row>
        <row r="31">
          <cell r="C31" t="str">
            <v>韦电成</v>
          </cell>
          <cell r="D31" t="str">
            <v>452223195706154073</v>
          </cell>
          <cell r="E31">
            <v>68</v>
          </cell>
          <cell r="F31" t="str">
            <v>鹿寨县瑞康养老中心</v>
          </cell>
          <cell r="G31">
            <v>46053</v>
          </cell>
          <cell r="H31" t="str">
            <v>重度失能</v>
          </cell>
          <cell r="I31" t="str">
            <v>全护理</v>
          </cell>
          <cell r="J31" t="str">
            <v>6217212105001892459</v>
          </cell>
          <cell r="K31" t="str">
            <v>韦电成</v>
          </cell>
          <cell r="L31">
            <v>2132</v>
          </cell>
          <cell r="M31">
            <v>404</v>
          </cell>
          <cell r="N31">
            <v>90</v>
          </cell>
          <cell r="O31">
            <v>90</v>
          </cell>
          <cell r="P31">
            <v>0</v>
          </cell>
          <cell r="Q31">
            <v>0</v>
          </cell>
          <cell r="R31">
            <v>1548</v>
          </cell>
          <cell r="S31" t="str">
            <v>2026.5.1-5.31</v>
          </cell>
        </row>
        <row r="31">
          <cell r="U31" t="str">
            <v>农村低保</v>
          </cell>
        </row>
        <row r="32">
          <cell r="C32" t="str">
            <v>黄新来</v>
          </cell>
          <cell r="D32" t="str">
            <v>452223194903056515</v>
          </cell>
          <cell r="E32">
            <v>77</v>
          </cell>
          <cell r="F32" t="str">
            <v>鹿寨县瑞康养老中心</v>
          </cell>
          <cell r="G32">
            <v>46128</v>
          </cell>
          <cell r="H32" t="str">
            <v>重度失能</v>
          </cell>
          <cell r="I32" t="str">
            <v>全护理</v>
          </cell>
          <cell r="J32" t="str">
            <v>6231330300242455905</v>
          </cell>
          <cell r="K32" t="str">
            <v>黄新来</v>
          </cell>
          <cell r="L32">
            <v>2132</v>
          </cell>
          <cell r="M32">
            <v>414</v>
          </cell>
          <cell r="N32">
            <v>90</v>
          </cell>
          <cell r="O32">
            <v>0</v>
          </cell>
          <cell r="P32">
            <v>50</v>
          </cell>
          <cell r="Q32">
            <v>200</v>
          </cell>
          <cell r="R32">
            <v>1378</v>
          </cell>
          <cell r="S32" t="str">
            <v>2026.5.16-6.15</v>
          </cell>
        </row>
        <row r="32">
          <cell r="U32" t="str">
            <v>农村低保</v>
          </cell>
        </row>
        <row r="33">
          <cell r="C33" t="str">
            <v>梁五四</v>
          </cell>
          <cell r="D33" t="str">
            <v>452223194306290012</v>
          </cell>
          <cell r="E33">
            <v>82</v>
          </cell>
          <cell r="F33" t="str">
            <v>鹿寨县瑞康养老中心</v>
          </cell>
          <cell r="G33">
            <v>46133</v>
          </cell>
          <cell r="H33" t="str">
            <v>完全失能</v>
          </cell>
          <cell r="I33" t="str">
            <v>全护理</v>
          </cell>
          <cell r="J33" t="str">
            <v>205711010100457526</v>
          </cell>
          <cell r="K33" t="str">
            <v>梁五四</v>
          </cell>
          <cell r="L33">
            <v>2132</v>
          </cell>
          <cell r="M33">
            <v>500</v>
          </cell>
          <cell r="N33">
            <v>0</v>
          </cell>
          <cell r="O33">
            <v>0</v>
          </cell>
          <cell r="P33">
            <v>50</v>
          </cell>
          <cell r="Q33">
            <v>0</v>
          </cell>
          <cell r="R33">
            <v>1582</v>
          </cell>
          <cell r="S33" t="str">
            <v>2026.5.21-6.20</v>
          </cell>
        </row>
        <row r="33">
          <cell r="U33" t="str">
            <v>城市低保</v>
          </cell>
        </row>
      </sheetData>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U33"/>
  <sheetViews>
    <sheetView tabSelected="1" workbookViewId="0">
      <pane ySplit="1" topLeftCell="A2" activePane="bottomLeft" state="frozen"/>
      <selection/>
      <selection pane="bottomLeft" activeCell="H39" sqref="H39"/>
    </sheetView>
  </sheetViews>
  <sheetFormatPr defaultColWidth="9" defaultRowHeight="13.5"/>
  <cols>
    <col min="1" max="1" width="6.125" style="7" customWidth="1"/>
    <col min="2" max="2" width="8.75" style="7" customWidth="1"/>
    <col min="3" max="3" width="9" style="7"/>
    <col min="4" max="4" width="7.375" style="7" customWidth="1"/>
    <col min="5" max="5" width="13.375" style="7" customWidth="1"/>
    <col min="6" max="6" width="12" style="7" customWidth="1"/>
    <col min="7" max="7" width="12.125" style="7" customWidth="1"/>
    <col min="8" max="8" width="10.875" style="7" customWidth="1"/>
    <col min="9" max="13" width="9" style="7" customWidth="1"/>
    <col min="14" max="14" width="7.375" style="7" customWidth="1"/>
    <col min="15" max="15" width="8.25" style="7" customWidth="1"/>
    <col min="16" max="19" width="9" style="7" customWidth="1"/>
    <col min="20" max="20" width="18.375" style="7" customWidth="1"/>
    <col min="21" max="21" width="40.25" style="7" customWidth="1"/>
    <col min="22" max="16384" width="9" style="7"/>
  </cols>
  <sheetData>
    <row r="1" ht="66" customHeight="1" spans="1:21">
      <c r="A1" s="8" t="s">
        <v>0</v>
      </c>
      <c r="B1" s="8"/>
      <c r="C1" s="8"/>
      <c r="D1" s="8"/>
      <c r="E1" s="8"/>
      <c r="F1" s="8"/>
      <c r="G1" s="8"/>
      <c r="H1" s="8"/>
      <c r="I1" s="8"/>
      <c r="J1" s="8"/>
      <c r="K1" s="8"/>
      <c r="L1" s="8"/>
      <c r="M1" s="8"/>
      <c r="N1" s="8"/>
      <c r="O1" s="8"/>
      <c r="P1" s="8"/>
      <c r="Q1" s="8"/>
      <c r="R1" s="8"/>
      <c r="S1" s="8"/>
      <c r="T1" s="8"/>
    </row>
    <row r="2" ht="66" customHeight="1" spans="1:21">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10" t="s">
        <v>17</v>
      </c>
      <c r="R2" s="10" t="s">
        <v>18</v>
      </c>
      <c r="S2" s="11" t="s">
        <v>19</v>
      </c>
      <c r="T2" s="9" t="s">
        <v>20</v>
      </c>
      <c r="U2" s="12" t="s">
        <v>21</v>
      </c>
    </row>
    <row r="3" ht="67" customHeight="1" spans="1:21">
      <c r="A3" s="12">
        <v>1</v>
      </c>
      <c r="B3" s="13" t="s">
        <v>22</v>
      </c>
      <c r="C3" s="13" t="s">
        <v>23</v>
      </c>
      <c r="D3" s="13">
        <v>68</v>
      </c>
      <c r="E3" s="13" t="s">
        <v>24</v>
      </c>
      <c r="F3" s="14">
        <v>45492</v>
      </c>
      <c r="G3" s="13" t="s">
        <v>25</v>
      </c>
      <c r="H3" s="13" t="s">
        <v>26</v>
      </c>
      <c r="I3" s="13" t="str">
        <f>VLOOKUP(C3,[1]发放名单31人!$C$3:$U$33,19,0)</f>
        <v>农村低保</v>
      </c>
      <c r="J3" s="13">
        <v>2132</v>
      </c>
      <c r="K3" s="13">
        <v>500</v>
      </c>
      <c r="L3" s="13">
        <v>92</v>
      </c>
      <c r="M3" s="13">
        <v>97</v>
      </c>
      <c r="N3" s="13">
        <v>0</v>
      </c>
      <c r="O3" s="13">
        <v>0</v>
      </c>
      <c r="P3" s="13">
        <f>J3-K3-L3-M3-N3-O3</f>
        <v>1443</v>
      </c>
      <c r="Q3" s="15">
        <v>1060</v>
      </c>
      <c r="R3" s="15">
        <v>707</v>
      </c>
      <c r="S3" s="16">
        <f>P3-R3</f>
        <v>736</v>
      </c>
      <c r="T3" s="13" t="s">
        <v>27</v>
      </c>
      <c r="U3" s="17" t="s">
        <v>28</v>
      </c>
    </row>
    <row r="4" ht="54" customHeight="1" spans="1:21">
      <c r="A4" s="12">
        <v>2</v>
      </c>
      <c r="B4" s="12" t="s">
        <v>22</v>
      </c>
      <c r="C4" s="12" t="s">
        <v>29</v>
      </c>
      <c r="D4" s="12">
        <v>75</v>
      </c>
      <c r="E4" s="12" t="s">
        <v>24</v>
      </c>
      <c r="F4" s="18">
        <v>45621</v>
      </c>
      <c r="G4" s="12" t="s">
        <v>30</v>
      </c>
      <c r="H4" s="12" t="s">
        <v>26</v>
      </c>
      <c r="I4" s="12" t="str">
        <f>VLOOKUP(C4,[1]发放名单31人!$C$3:$U$33,19,0)</f>
        <v>农村低保</v>
      </c>
      <c r="J4" s="12">
        <v>2132</v>
      </c>
      <c r="K4" s="12">
        <v>500</v>
      </c>
      <c r="L4" s="12">
        <v>92</v>
      </c>
      <c r="M4" s="12">
        <v>0</v>
      </c>
      <c r="N4" s="12">
        <v>50</v>
      </c>
      <c r="O4" s="12">
        <v>200</v>
      </c>
      <c r="P4" s="12">
        <f>J4-K4-L4-M4-N4-O4</f>
        <v>1290</v>
      </c>
      <c r="Q4" s="4">
        <v>740</v>
      </c>
      <c r="R4" s="4">
        <v>247</v>
      </c>
      <c r="S4" s="19">
        <f t="shared" ref="S3:S23" si="0">P4-R4</f>
        <v>1043</v>
      </c>
      <c r="T4" s="12" t="s">
        <v>31</v>
      </c>
      <c r="U4" s="20" t="s">
        <v>32</v>
      </c>
    </row>
    <row r="5" ht="54" customHeight="1" spans="1:21">
      <c r="A5" s="12">
        <v>3</v>
      </c>
      <c r="B5" s="12" t="s">
        <v>22</v>
      </c>
      <c r="C5" s="12" t="s">
        <v>33</v>
      </c>
      <c r="D5" s="12">
        <v>69</v>
      </c>
      <c r="E5" s="12" t="s">
        <v>24</v>
      </c>
      <c r="F5" s="18">
        <v>45626</v>
      </c>
      <c r="G5" s="12" t="s">
        <v>25</v>
      </c>
      <c r="H5" s="12" t="s">
        <v>26</v>
      </c>
      <c r="I5" s="12" t="str">
        <f>VLOOKUP(C5,[1]发放名单31人!$C$3:$U$33,19,0)</f>
        <v>农村低保</v>
      </c>
      <c r="J5" s="12">
        <v>2132</v>
      </c>
      <c r="K5" s="12">
        <v>500</v>
      </c>
      <c r="L5" s="12">
        <v>92</v>
      </c>
      <c r="M5" s="12">
        <v>97</v>
      </c>
      <c r="N5" s="12">
        <v>0</v>
      </c>
      <c r="O5" s="12">
        <v>0</v>
      </c>
      <c r="P5" s="12">
        <f>J5-K5-L5-M5-N5-O5</f>
        <v>1443</v>
      </c>
      <c r="Q5" s="4">
        <v>1300</v>
      </c>
      <c r="R5" s="4">
        <v>433.5</v>
      </c>
      <c r="S5" s="19">
        <f t="shared" si="0"/>
        <v>1009.5</v>
      </c>
      <c r="T5" s="12" t="s">
        <v>34</v>
      </c>
      <c r="U5" s="20" t="s">
        <v>32</v>
      </c>
    </row>
    <row r="6" ht="74" customHeight="1" spans="1:21">
      <c r="A6" s="12">
        <v>4</v>
      </c>
      <c r="B6" s="13" t="s">
        <v>22</v>
      </c>
      <c r="C6" s="13" t="s">
        <v>35</v>
      </c>
      <c r="D6" s="13">
        <v>75</v>
      </c>
      <c r="E6" s="13" t="s">
        <v>24</v>
      </c>
      <c r="F6" s="14">
        <v>45766</v>
      </c>
      <c r="G6" s="13" t="s">
        <v>25</v>
      </c>
      <c r="H6" s="13" t="s">
        <v>26</v>
      </c>
      <c r="I6" s="13" t="str">
        <f>VLOOKUP(C6,[1]发放名单31人!$C$3:$U$33,19,0)</f>
        <v>农村低保</v>
      </c>
      <c r="J6" s="13">
        <v>2132</v>
      </c>
      <c r="K6" s="13">
        <v>500</v>
      </c>
      <c r="L6" s="12">
        <v>92</v>
      </c>
      <c r="M6" s="13">
        <v>0</v>
      </c>
      <c r="N6" s="13">
        <v>50</v>
      </c>
      <c r="O6" s="13">
        <v>0</v>
      </c>
      <c r="P6" s="13">
        <f>(J6-K6-L6-M6-N6-O6)/2</f>
        <v>745</v>
      </c>
      <c r="Q6" s="15">
        <v>384</v>
      </c>
      <c r="R6" s="15">
        <v>256</v>
      </c>
      <c r="S6" s="16">
        <f t="shared" si="0"/>
        <v>489</v>
      </c>
      <c r="T6" s="13" t="s">
        <v>36</v>
      </c>
      <c r="U6" s="17" t="s">
        <v>37</v>
      </c>
    </row>
    <row r="7" ht="54" customHeight="1" spans="1:21">
      <c r="A7" s="12">
        <v>5</v>
      </c>
      <c r="B7" s="12" t="s">
        <v>22</v>
      </c>
      <c r="C7" s="12" t="s">
        <v>38</v>
      </c>
      <c r="D7" s="12">
        <v>84</v>
      </c>
      <c r="E7" s="12" t="s">
        <v>24</v>
      </c>
      <c r="F7" s="18">
        <v>45748</v>
      </c>
      <c r="G7" s="12" t="s">
        <v>25</v>
      </c>
      <c r="H7" s="12" t="s">
        <v>26</v>
      </c>
      <c r="I7" s="12" t="str">
        <f>VLOOKUP(C7,[1]发放名单31人!$C$3:$U$33,19,0)</f>
        <v>农村低保</v>
      </c>
      <c r="J7" s="12">
        <v>2132</v>
      </c>
      <c r="K7" s="12">
        <v>500</v>
      </c>
      <c r="L7" s="12">
        <v>0</v>
      </c>
      <c r="M7" s="12">
        <v>0</v>
      </c>
      <c r="N7" s="12">
        <v>50</v>
      </c>
      <c r="O7" s="12">
        <v>200</v>
      </c>
      <c r="P7" s="12">
        <f>J7-K7-L7-M7-N7-O7</f>
        <v>1382</v>
      </c>
      <c r="Q7" s="4">
        <v>740</v>
      </c>
      <c r="R7" s="4">
        <v>247</v>
      </c>
      <c r="S7" s="19">
        <f t="shared" si="0"/>
        <v>1135</v>
      </c>
      <c r="T7" s="12" t="s">
        <v>34</v>
      </c>
      <c r="U7" s="20" t="s">
        <v>32</v>
      </c>
    </row>
    <row r="8" ht="54" customHeight="1" spans="1:21">
      <c r="A8" s="12">
        <v>6</v>
      </c>
      <c r="B8" s="12" t="s">
        <v>39</v>
      </c>
      <c r="C8" s="12" t="s">
        <v>40</v>
      </c>
      <c r="D8" s="12">
        <v>69</v>
      </c>
      <c r="E8" s="12" t="s">
        <v>24</v>
      </c>
      <c r="F8" s="18">
        <v>45770</v>
      </c>
      <c r="G8" s="12" t="s">
        <v>25</v>
      </c>
      <c r="H8" s="12" t="s">
        <v>26</v>
      </c>
      <c r="I8" s="12" t="str">
        <f>VLOOKUP(C8,[1]发放名单31人!$C$3:$U$33,19,0)</f>
        <v>农村低保</v>
      </c>
      <c r="J8" s="12">
        <v>2132</v>
      </c>
      <c r="K8" s="12">
        <v>500</v>
      </c>
      <c r="L8" s="12">
        <v>92</v>
      </c>
      <c r="M8" s="12">
        <v>97</v>
      </c>
      <c r="N8" s="12">
        <v>0</v>
      </c>
      <c r="O8" s="12">
        <v>0</v>
      </c>
      <c r="P8" s="12">
        <f>J8-K8-L8-M8-N8-O8</f>
        <v>1443</v>
      </c>
      <c r="Q8" s="4">
        <v>580</v>
      </c>
      <c r="R8" s="4">
        <v>193.5</v>
      </c>
      <c r="S8" s="19">
        <f t="shared" si="0"/>
        <v>1249.5</v>
      </c>
      <c r="T8" s="12" t="s">
        <v>41</v>
      </c>
      <c r="U8" s="20" t="s">
        <v>32</v>
      </c>
    </row>
    <row r="9" ht="74" customHeight="1" spans="1:21">
      <c r="A9" s="12">
        <v>7</v>
      </c>
      <c r="B9" s="13" t="s">
        <v>22</v>
      </c>
      <c r="C9" s="13" t="s">
        <v>42</v>
      </c>
      <c r="D9" s="13">
        <v>66</v>
      </c>
      <c r="E9" s="13" t="s">
        <v>24</v>
      </c>
      <c r="F9" s="14">
        <v>45799</v>
      </c>
      <c r="G9" s="13" t="s">
        <v>43</v>
      </c>
      <c r="H9" s="13" t="s">
        <v>26</v>
      </c>
      <c r="I9" s="13" t="str">
        <f>VLOOKUP(C9,[1]发放名单31人!$C$3:$U$33,19,0)</f>
        <v>农村低保</v>
      </c>
      <c r="J9" s="13">
        <v>2132</v>
      </c>
      <c r="K9" s="13">
        <v>500</v>
      </c>
      <c r="L9" s="13">
        <v>0</v>
      </c>
      <c r="M9" s="13">
        <v>0</v>
      </c>
      <c r="N9" s="13">
        <v>0</v>
      </c>
      <c r="O9" s="13">
        <v>0</v>
      </c>
      <c r="P9" s="13">
        <f>(J9-K9-L9-M9-N9-O9)/2</f>
        <v>816</v>
      </c>
      <c r="Q9" s="15">
        <v>900</v>
      </c>
      <c r="R9" s="15">
        <v>600</v>
      </c>
      <c r="S9" s="16">
        <f t="shared" si="0"/>
        <v>216</v>
      </c>
      <c r="T9" s="13" t="s">
        <v>44</v>
      </c>
      <c r="U9" s="17" t="s">
        <v>45</v>
      </c>
    </row>
    <row r="10" ht="54" customHeight="1" spans="1:21">
      <c r="A10" s="12">
        <v>8</v>
      </c>
      <c r="B10" s="12" t="s">
        <v>46</v>
      </c>
      <c r="C10" s="12" t="s">
        <v>47</v>
      </c>
      <c r="D10" s="12">
        <v>62</v>
      </c>
      <c r="E10" s="12" t="s">
        <v>24</v>
      </c>
      <c r="F10" s="18">
        <v>46054</v>
      </c>
      <c r="G10" s="12" t="s">
        <v>30</v>
      </c>
      <c r="H10" s="12" t="s">
        <v>26</v>
      </c>
      <c r="I10" s="12" t="str">
        <f>VLOOKUP(C10,[1]发放名单31人!$C$3:$U$33,19,0)</f>
        <v>农村低保</v>
      </c>
      <c r="J10" s="12">
        <v>2132</v>
      </c>
      <c r="K10" s="12">
        <v>500</v>
      </c>
      <c r="L10" s="12">
        <v>92</v>
      </c>
      <c r="M10" s="12">
        <v>97</v>
      </c>
      <c r="N10" s="12">
        <v>0</v>
      </c>
      <c r="O10" s="12">
        <v>0</v>
      </c>
      <c r="P10" s="12">
        <f>J10-K10-L10-M10-N10-O10</f>
        <v>1443</v>
      </c>
      <c r="Q10" s="4">
        <v>600</v>
      </c>
      <c r="R10" s="4">
        <v>200</v>
      </c>
      <c r="S10" s="19">
        <f t="shared" si="0"/>
        <v>1243</v>
      </c>
      <c r="T10" s="12" t="s">
        <v>34</v>
      </c>
      <c r="U10" s="20" t="s">
        <v>32</v>
      </c>
    </row>
    <row r="11" ht="54" customHeight="1" spans="1:21">
      <c r="A11" s="12">
        <v>9</v>
      </c>
      <c r="B11" s="12" t="s">
        <v>48</v>
      </c>
      <c r="C11" s="12" t="s">
        <v>49</v>
      </c>
      <c r="D11" s="12">
        <v>98</v>
      </c>
      <c r="E11" s="12" t="s">
        <v>24</v>
      </c>
      <c r="F11" s="18">
        <v>46092</v>
      </c>
      <c r="G11" s="12" t="s">
        <v>50</v>
      </c>
      <c r="H11" s="12" t="s">
        <v>51</v>
      </c>
      <c r="I11" s="12" t="str">
        <f>VLOOKUP(C11,[1]发放名单31人!$C$3:$U$33,19,0)</f>
        <v>农村低保</v>
      </c>
      <c r="J11" s="12">
        <v>1010</v>
      </c>
      <c r="K11" s="12">
        <v>500</v>
      </c>
      <c r="L11" s="12">
        <v>0</v>
      </c>
      <c r="M11" s="12">
        <v>0</v>
      </c>
      <c r="N11" s="12">
        <v>50</v>
      </c>
      <c r="O11" s="12">
        <v>0</v>
      </c>
      <c r="P11" s="12">
        <f>J11-K11-L11-M11-N11-O11</f>
        <v>460</v>
      </c>
      <c r="Q11" s="4">
        <v>288</v>
      </c>
      <c r="R11" s="4">
        <v>96</v>
      </c>
      <c r="S11" s="19">
        <f t="shared" si="0"/>
        <v>364</v>
      </c>
      <c r="T11" s="12" t="s">
        <v>52</v>
      </c>
      <c r="U11" s="20" t="s">
        <v>32</v>
      </c>
    </row>
    <row r="12" ht="54" customHeight="1" spans="1:21">
      <c r="A12" s="12">
        <v>10</v>
      </c>
      <c r="B12" s="12" t="s">
        <v>53</v>
      </c>
      <c r="C12" s="12" t="s">
        <v>54</v>
      </c>
      <c r="D12" s="12">
        <v>62</v>
      </c>
      <c r="E12" s="12" t="s">
        <v>24</v>
      </c>
      <c r="F12" s="18">
        <v>46113</v>
      </c>
      <c r="G12" s="12" t="s">
        <v>30</v>
      </c>
      <c r="H12" s="12" t="s">
        <v>26</v>
      </c>
      <c r="I12" s="12" t="str">
        <f>VLOOKUP(C12,[1]发放名单31人!$C$3:$U$33,19,0)</f>
        <v>农村低保</v>
      </c>
      <c r="J12" s="12">
        <v>2132</v>
      </c>
      <c r="K12" s="12">
        <v>500</v>
      </c>
      <c r="L12" s="12">
        <v>92</v>
      </c>
      <c r="M12" s="12">
        <v>97</v>
      </c>
      <c r="N12" s="12">
        <v>0</v>
      </c>
      <c r="O12" s="12">
        <v>0</v>
      </c>
      <c r="P12" s="12">
        <f>J12-K12-L12-M12-N12-O12</f>
        <v>1443</v>
      </c>
      <c r="Q12" s="4">
        <v>0</v>
      </c>
      <c r="R12" s="4">
        <v>0</v>
      </c>
      <c r="S12" s="19">
        <f t="shared" si="0"/>
        <v>1443</v>
      </c>
      <c r="T12" s="12" t="s">
        <v>34</v>
      </c>
      <c r="U12" s="20"/>
    </row>
    <row r="13" ht="54" customHeight="1" spans="1:21">
      <c r="A13" s="12">
        <v>11</v>
      </c>
      <c r="B13" s="12" t="s">
        <v>55</v>
      </c>
      <c r="C13" s="12" t="s">
        <v>56</v>
      </c>
      <c r="D13" s="12">
        <v>69</v>
      </c>
      <c r="E13" s="12" t="s">
        <v>24</v>
      </c>
      <c r="F13" s="18">
        <v>46204</v>
      </c>
      <c r="G13" s="12" t="s">
        <v>30</v>
      </c>
      <c r="H13" s="12" t="s">
        <v>26</v>
      </c>
      <c r="I13" s="12" t="s">
        <v>57</v>
      </c>
      <c r="J13" s="12">
        <v>2132</v>
      </c>
      <c r="K13" s="12">
        <v>500</v>
      </c>
      <c r="L13" s="12">
        <v>0</v>
      </c>
      <c r="M13" s="12">
        <v>0</v>
      </c>
      <c r="N13" s="12">
        <v>0</v>
      </c>
      <c r="O13" s="12">
        <v>0</v>
      </c>
      <c r="P13" s="12">
        <f>J13-K13-L13-M13-N13-O13</f>
        <v>1632</v>
      </c>
      <c r="Q13" s="4">
        <v>0</v>
      </c>
      <c r="R13" s="4">
        <v>0</v>
      </c>
      <c r="S13" s="19">
        <f t="shared" si="0"/>
        <v>1632</v>
      </c>
      <c r="T13" s="12" t="s">
        <v>34</v>
      </c>
      <c r="U13" s="20"/>
    </row>
    <row r="14" ht="54" customHeight="1" spans="1:21">
      <c r="A14" s="12">
        <v>12</v>
      </c>
      <c r="B14" s="12" t="s">
        <v>58</v>
      </c>
      <c r="C14" s="12" t="s">
        <v>59</v>
      </c>
      <c r="D14" s="12">
        <v>69</v>
      </c>
      <c r="E14" s="12" t="s">
        <v>24</v>
      </c>
      <c r="F14" s="18">
        <v>46236</v>
      </c>
      <c r="G14" s="12" t="s">
        <v>30</v>
      </c>
      <c r="H14" s="12" t="s">
        <v>26</v>
      </c>
      <c r="I14" s="12" t="s">
        <v>60</v>
      </c>
      <c r="J14" s="12">
        <v>2132</v>
      </c>
      <c r="K14" s="12">
        <v>770</v>
      </c>
      <c r="L14" s="12">
        <v>92</v>
      </c>
      <c r="M14" s="12">
        <v>97</v>
      </c>
      <c r="N14" s="12">
        <v>0</v>
      </c>
      <c r="O14" s="12">
        <v>0</v>
      </c>
      <c r="P14" s="12">
        <f>J14-K14-L14-M14-N14-O14</f>
        <v>1173</v>
      </c>
      <c r="Q14" s="4">
        <v>0</v>
      </c>
      <c r="R14" s="4">
        <v>0</v>
      </c>
      <c r="S14" s="19">
        <f t="shared" si="0"/>
        <v>1173</v>
      </c>
      <c r="T14" s="12" t="s">
        <v>61</v>
      </c>
      <c r="U14" s="20"/>
    </row>
    <row r="15" ht="54" customHeight="1" spans="1:21">
      <c r="A15" s="12">
        <v>13</v>
      </c>
      <c r="B15" s="12" t="s">
        <v>53</v>
      </c>
      <c r="C15" s="12" t="s">
        <v>62</v>
      </c>
      <c r="D15" s="12">
        <v>63</v>
      </c>
      <c r="E15" s="12" t="s">
        <v>63</v>
      </c>
      <c r="F15" s="18">
        <v>45474</v>
      </c>
      <c r="G15" s="12" t="s">
        <v>25</v>
      </c>
      <c r="H15" s="12" t="s">
        <v>26</v>
      </c>
      <c r="I15" s="12" t="str">
        <f>VLOOKUP(C15,[1]发放名单31人!$C$3:$U$33,19,0)</f>
        <v>城市低保</v>
      </c>
      <c r="J15" s="12">
        <v>2132</v>
      </c>
      <c r="K15" s="12">
        <v>770</v>
      </c>
      <c r="L15" s="12">
        <v>92</v>
      </c>
      <c r="M15" s="12">
        <v>97</v>
      </c>
      <c r="N15" s="12">
        <v>0</v>
      </c>
      <c r="O15" s="12">
        <v>0</v>
      </c>
      <c r="P15" s="12">
        <f t="shared" ref="P15:P23" si="1">J15-K15-L15-M15-N15-O15</f>
        <v>1173</v>
      </c>
      <c r="Q15" s="4">
        <v>360</v>
      </c>
      <c r="R15" s="4">
        <v>120</v>
      </c>
      <c r="S15" s="19">
        <f t="shared" si="0"/>
        <v>1053</v>
      </c>
      <c r="T15" s="12" t="s">
        <v>34</v>
      </c>
      <c r="U15" s="20" t="s">
        <v>32</v>
      </c>
    </row>
    <row r="16" ht="54" customHeight="1" spans="1:21">
      <c r="A16" s="12">
        <v>14</v>
      </c>
      <c r="B16" s="12" t="s">
        <v>48</v>
      </c>
      <c r="C16" s="12" t="s">
        <v>64</v>
      </c>
      <c r="D16" s="12">
        <v>79</v>
      </c>
      <c r="E16" s="12" t="s">
        <v>65</v>
      </c>
      <c r="F16" s="18">
        <v>45491</v>
      </c>
      <c r="G16" s="12" t="s">
        <v>50</v>
      </c>
      <c r="H16" s="12" t="s">
        <v>26</v>
      </c>
      <c r="I16" s="12" t="str">
        <f>VLOOKUP(C16,[1]发放名单31人!$C$3:$U$33,19,0)</f>
        <v>农村低保</v>
      </c>
      <c r="J16" s="12">
        <v>2132</v>
      </c>
      <c r="K16" s="12">
        <v>500</v>
      </c>
      <c r="L16" s="12">
        <v>92</v>
      </c>
      <c r="M16" s="12">
        <v>0</v>
      </c>
      <c r="N16" s="12">
        <v>50</v>
      </c>
      <c r="O16" s="12">
        <v>0</v>
      </c>
      <c r="P16" s="12">
        <f t="shared" si="1"/>
        <v>1490</v>
      </c>
      <c r="Q16" s="4">
        <v>0</v>
      </c>
      <c r="R16" s="4">
        <v>0</v>
      </c>
      <c r="S16" s="19">
        <f t="shared" si="0"/>
        <v>1490</v>
      </c>
      <c r="T16" s="12" t="s">
        <v>66</v>
      </c>
      <c r="U16" s="20"/>
    </row>
    <row r="17" ht="54" customHeight="1" spans="1:21">
      <c r="A17" s="12">
        <v>15</v>
      </c>
      <c r="B17" s="12" t="s">
        <v>39</v>
      </c>
      <c r="C17" s="12" t="s">
        <v>67</v>
      </c>
      <c r="D17" s="12">
        <v>92</v>
      </c>
      <c r="E17" s="12" t="s">
        <v>63</v>
      </c>
      <c r="F17" s="18">
        <v>45658</v>
      </c>
      <c r="G17" s="12" t="s">
        <v>30</v>
      </c>
      <c r="H17" s="12" t="s">
        <v>26</v>
      </c>
      <c r="I17" s="12" t="str">
        <f>VLOOKUP(C17,[1]发放名单31人!$C$3:$U$33,19,0)</f>
        <v>城市低保</v>
      </c>
      <c r="J17" s="12">
        <v>2132</v>
      </c>
      <c r="K17" s="12">
        <v>770</v>
      </c>
      <c r="L17" s="12">
        <v>0</v>
      </c>
      <c r="M17" s="12">
        <v>0</v>
      </c>
      <c r="N17" s="12">
        <v>50</v>
      </c>
      <c r="O17" s="12">
        <v>200</v>
      </c>
      <c r="P17" s="12">
        <f t="shared" si="1"/>
        <v>1112</v>
      </c>
      <c r="Q17" s="4">
        <v>1080</v>
      </c>
      <c r="R17" s="4">
        <v>360</v>
      </c>
      <c r="S17" s="19">
        <f t="shared" si="0"/>
        <v>752</v>
      </c>
      <c r="T17" s="12" t="s">
        <v>34</v>
      </c>
      <c r="U17" s="20" t="s">
        <v>32</v>
      </c>
    </row>
    <row r="18" ht="54" customHeight="1" spans="1:21">
      <c r="A18" s="12">
        <v>16</v>
      </c>
      <c r="B18" s="12" t="s">
        <v>53</v>
      </c>
      <c r="C18" s="12" t="s">
        <v>68</v>
      </c>
      <c r="D18" s="12">
        <v>78</v>
      </c>
      <c r="E18" s="12" t="s">
        <v>63</v>
      </c>
      <c r="F18" s="18">
        <v>45699</v>
      </c>
      <c r="G18" s="12" t="s">
        <v>30</v>
      </c>
      <c r="H18" s="12" t="s">
        <v>26</v>
      </c>
      <c r="I18" s="12" t="str">
        <f>VLOOKUP(C18,[1]发放名单31人!$C$3:$U$33,19,0)</f>
        <v>农村低保</v>
      </c>
      <c r="J18" s="12">
        <v>2132</v>
      </c>
      <c r="K18" s="12">
        <v>500</v>
      </c>
      <c r="L18" s="12">
        <v>0</v>
      </c>
      <c r="M18" s="12">
        <v>0</v>
      </c>
      <c r="N18" s="12">
        <v>50</v>
      </c>
      <c r="O18" s="12">
        <v>200</v>
      </c>
      <c r="P18" s="12">
        <f t="shared" si="1"/>
        <v>1382</v>
      </c>
      <c r="Q18" s="4">
        <v>384</v>
      </c>
      <c r="R18" s="4">
        <v>128</v>
      </c>
      <c r="S18" s="19">
        <f t="shared" si="0"/>
        <v>1254</v>
      </c>
      <c r="T18" s="12" t="s">
        <v>52</v>
      </c>
      <c r="U18" s="20" t="s">
        <v>32</v>
      </c>
    </row>
    <row r="19" ht="54" customHeight="1" spans="1:21">
      <c r="A19" s="12">
        <v>17</v>
      </c>
      <c r="B19" s="12" t="s">
        <v>58</v>
      </c>
      <c r="C19" s="12" t="s">
        <v>69</v>
      </c>
      <c r="D19" s="12">
        <v>88</v>
      </c>
      <c r="E19" s="12" t="s">
        <v>70</v>
      </c>
      <c r="F19" s="18">
        <v>45786</v>
      </c>
      <c r="G19" s="12" t="s">
        <v>50</v>
      </c>
      <c r="H19" s="12" t="s">
        <v>71</v>
      </c>
      <c r="I19" s="12" t="str">
        <f>VLOOKUP(C19,[1]发放名单31人!$C$3:$U$33,19,0)</f>
        <v>城市低保</v>
      </c>
      <c r="J19" s="12">
        <v>1571</v>
      </c>
      <c r="K19" s="12">
        <v>770</v>
      </c>
      <c r="L19" s="12">
        <v>92</v>
      </c>
      <c r="M19" s="12">
        <v>0</v>
      </c>
      <c r="N19" s="12">
        <v>50</v>
      </c>
      <c r="O19" s="12">
        <v>0</v>
      </c>
      <c r="P19" s="12">
        <f t="shared" si="1"/>
        <v>659</v>
      </c>
      <c r="Q19" s="4">
        <v>360</v>
      </c>
      <c r="R19" s="4">
        <v>120</v>
      </c>
      <c r="S19" s="19">
        <f t="shared" si="0"/>
        <v>539</v>
      </c>
      <c r="T19" s="12" t="s">
        <v>72</v>
      </c>
      <c r="U19" s="20" t="s">
        <v>32</v>
      </c>
    </row>
    <row r="20" ht="54" customHeight="1" spans="1:21">
      <c r="A20" s="12">
        <v>18</v>
      </c>
      <c r="B20" s="12" t="s">
        <v>55</v>
      </c>
      <c r="C20" s="12" t="s">
        <v>73</v>
      </c>
      <c r="D20" s="12">
        <v>77</v>
      </c>
      <c r="E20" s="12" t="s">
        <v>65</v>
      </c>
      <c r="F20" s="18">
        <v>45786</v>
      </c>
      <c r="G20" s="12" t="s">
        <v>50</v>
      </c>
      <c r="H20" s="12" t="s">
        <v>71</v>
      </c>
      <c r="I20" s="12" t="str">
        <f>VLOOKUP(C20,[1]发放名单31人!$C$3:$U$33,19,0)</f>
        <v>农村低保</v>
      </c>
      <c r="J20" s="12">
        <v>1571</v>
      </c>
      <c r="K20" s="12">
        <v>500</v>
      </c>
      <c r="L20" s="12">
        <v>92</v>
      </c>
      <c r="M20" s="12">
        <v>0</v>
      </c>
      <c r="N20" s="12">
        <v>50</v>
      </c>
      <c r="O20" s="12">
        <v>0</v>
      </c>
      <c r="P20" s="12">
        <f t="shared" si="1"/>
        <v>929</v>
      </c>
      <c r="Q20" s="4">
        <v>384</v>
      </c>
      <c r="R20" s="4">
        <v>128</v>
      </c>
      <c r="S20" s="19">
        <f t="shared" si="0"/>
        <v>801</v>
      </c>
      <c r="T20" s="12" t="s">
        <v>72</v>
      </c>
      <c r="U20" s="20" t="s">
        <v>32</v>
      </c>
    </row>
    <row r="21" ht="54" customHeight="1" spans="1:21">
      <c r="A21" s="12">
        <v>19</v>
      </c>
      <c r="B21" s="12" t="s">
        <v>55</v>
      </c>
      <c r="C21" s="12" t="s">
        <v>74</v>
      </c>
      <c r="D21" s="12">
        <v>69</v>
      </c>
      <c r="E21" s="12" t="s">
        <v>63</v>
      </c>
      <c r="F21" s="18">
        <v>45786</v>
      </c>
      <c r="G21" s="12" t="s">
        <v>50</v>
      </c>
      <c r="H21" s="12" t="s">
        <v>26</v>
      </c>
      <c r="I21" s="12" t="str">
        <f>VLOOKUP(C21,[1]发放名单31人!$C$3:$U$33,19,0)</f>
        <v>城市低保</v>
      </c>
      <c r="J21" s="12">
        <v>2132</v>
      </c>
      <c r="K21" s="12">
        <v>770</v>
      </c>
      <c r="L21" s="12">
        <v>92</v>
      </c>
      <c r="M21" s="12">
        <v>97</v>
      </c>
      <c r="N21" s="12">
        <v>0</v>
      </c>
      <c r="O21" s="12">
        <v>0</v>
      </c>
      <c r="P21" s="12">
        <f t="shared" si="1"/>
        <v>1173</v>
      </c>
      <c r="Q21" s="4">
        <v>360</v>
      </c>
      <c r="R21" s="4">
        <v>120</v>
      </c>
      <c r="S21" s="19">
        <f t="shared" si="0"/>
        <v>1053</v>
      </c>
      <c r="T21" s="12" t="s">
        <v>72</v>
      </c>
      <c r="U21" s="20" t="s">
        <v>32</v>
      </c>
    </row>
    <row r="22" ht="54" customHeight="1" spans="1:21">
      <c r="A22" s="12">
        <v>20</v>
      </c>
      <c r="B22" s="12" t="s">
        <v>55</v>
      </c>
      <c r="C22" s="12" t="s">
        <v>75</v>
      </c>
      <c r="D22" s="12">
        <v>65</v>
      </c>
      <c r="E22" s="12" t="s">
        <v>63</v>
      </c>
      <c r="F22" s="18">
        <v>45800</v>
      </c>
      <c r="G22" s="12" t="s">
        <v>25</v>
      </c>
      <c r="H22" s="12" t="s">
        <v>26</v>
      </c>
      <c r="I22" s="12" t="str">
        <f>VLOOKUP(C22,[1]发放名单31人!$C$3:$U$33,19,0)</f>
        <v>城市低保</v>
      </c>
      <c r="J22" s="12">
        <v>2132</v>
      </c>
      <c r="K22" s="12">
        <v>770</v>
      </c>
      <c r="L22" s="12">
        <v>92</v>
      </c>
      <c r="M22" s="12">
        <v>97</v>
      </c>
      <c r="N22" s="12">
        <v>0</v>
      </c>
      <c r="O22" s="12">
        <v>0</v>
      </c>
      <c r="P22" s="12">
        <f t="shared" si="1"/>
        <v>1173</v>
      </c>
      <c r="Q22" s="4">
        <v>608</v>
      </c>
      <c r="R22" s="4">
        <v>203</v>
      </c>
      <c r="S22" s="19">
        <f t="shared" si="0"/>
        <v>970</v>
      </c>
      <c r="T22" s="12" t="s">
        <v>41</v>
      </c>
      <c r="U22" s="20" t="s">
        <v>32</v>
      </c>
    </row>
    <row r="23" ht="54" customHeight="1" spans="1:21">
      <c r="A23" s="12">
        <v>21</v>
      </c>
      <c r="B23" s="12" t="s">
        <v>55</v>
      </c>
      <c r="C23" s="12" t="s">
        <v>76</v>
      </c>
      <c r="D23" s="12">
        <v>70</v>
      </c>
      <c r="E23" s="12" t="s">
        <v>63</v>
      </c>
      <c r="F23" s="18">
        <v>45824</v>
      </c>
      <c r="G23" s="12" t="s">
        <v>50</v>
      </c>
      <c r="H23" s="12" t="s">
        <v>26</v>
      </c>
      <c r="I23" s="12" t="str">
        <f>VLOOKUP(C23,[1]发放名单31人!$C$3:$U$33,19,0)</f>
        <v>城市低保</v>
      </c>
      <c r="J23" s="12">
        <v>2132</v>
      </c>
      <c r="K23" s="12">
        <v>770</v>
      </c>
      <c r="L23" s="12">
        <v>92</v>
      </c>
      <c r="M23" s="12">
        <v>97</v>
      </c>
      <c r="N23" s="12">
        <v>50</v>
      </c>
      <c r="O23" s="12">
        <v>0</v>
      </c>
      <c r="P23" s="12">
        <f t="shared" si="1"/>
        <v>1123</v>
      </c>
      <c r="Q23" s="4">
        <v>608</v>
      </c>
      <c r="R23" s="4">
        <v>203</v>
      </c>
      <c r="S23" s="19">
        <f t="shared" si="0"/>
        <v>920</v>
      </c>
      <c r="T23" s="12" t="s">
        <v>77</v>
      </c>
      <c r="U23" s="20" t="s">
        <v>32</v>
      </c>
    </row>
    <row r="24" ht="54" customHeight="1" spans="1:21">
      <c r="A24" s="12">
        <v>22</v>
      </c>
      <c r="B24" s="12" t="s">
        <v>55</v>
      </c>
      <c r="C24" s="12" t="s">
        <v>78</v>
      </c>
      <c r="D24" s="12">
        <v>68</v>
      </c>
      <c r="E24" s="12" t="s">
        <v>65</v>
      </c>
      <c r="F24" s="18">
        <v>45817</v>
      </c>
      <c r="G24" s="12" t="s">
        <v>25</v>
      </c>
      <c r="H24" s="12" t="s">
        <v>26</v>
      </c>
      <c r="I24" s="12" t="str">
        <f>VLOOKUP(C24,[1]发放名单31人!$C$3:$U$33,19,0)</f>
        <v>农村低保</v>
      </c>
      <c r="J24" s="12">
        <v>2132</v>
      </c>
      <c r="K24" s="12">
        <v>500</v>
      </c>
      <c r="L24" s="12">
        <v>92</v>
      </c>
      <c r="M24" s="12">
        <v>97</v>
      </c>
      <c r="N24" s="12">
        <v>0</v>
      </c>
      <c r="O24" s="12">
        <v>0</v>
      </c>
      <c r="P24" s="12">
        <f t="shared" ref="P24:P33" si="2">J24-K24-L24-M24-N24-O24</f>
        <v>1443</v>
      </c>
      <c r="Q24" s="4">
        <v>900</v>
      </c>
      <c r="R24" s="4">
        <v>300</v>
      </c>
      <c r="S24" s="19">
        <f t="shared" ref="S24:S34" si="3">P24-R24</f>
        <v>1143</v>
      </c>
      <c r="T24" s="12" t="s">
        <v>72</v>
      </c>
      <c r="U24" s="20" t="s">
        <v>32</v>
      </c>
    </row>
    <row r="25" ht="54" customHeight="1" spans="1:21">
      <c r="A25" s="12">
        <v>23</v>
      </c>
      <c r="B25" s="12" t="s">
        <v>53</v>
      </c>
      <c r="C25" s="12" t="s">
        <v>79</v>
      </c>
      <c r="D25" s="12">
        <v>76</v>
      </c>
      <c r="E25" s="12" t="s">
        <v>65</v>
      </c>
      <c r="F25" s="18">
        <v>45818</v>
      </c>
      <c r="G25" s="12" t="s">
        <v>25</v>
      </c>
      <c r="H25" s="12" t="s">
        <v>26</v>
      </c>
      <c r="I25" s="12" t="str">
        <f>VLOOKUP(C25,[1]发放名单31人!$C$3:$U$33,19,0)</f>
        <v>农村低保</v>
      </c>
      <c r="J25" s="12">
        <v>2132</v>
      </c>
      <c r="K25" s="12">
        <v>500</v>
      </c>
      <c r="L25" s="12">
        <v>92</v>
      </c>
      <c r="M25" s="12">
        <v>0</v>
      </c>
      <c r="N25" s="12">
        <v>50</v>
      </c>
      <c r="O25" s="12">
        <v>200</v>
      </c>
      <c r="P25" s="12">
        <f t="shared" si="2"/>
        <v>1290</v>
      </c>
      <c r="Q25" s="4">
        <v>1140</v>
      </c>
      <c r="R25" s="4">
        <v>380</v>
      </c>
      <c r="S25" s="19">
        <f t="shared" si="3"/>
        <v>910</v>
      </c>
      <c r="T25" s="12" t="s">
        <v>72</v>
      </c>
      <c r="U25" s="20" t="s">
        <v>32</v>
      </c>
    </row>
    <row r="26" ht="54" customHeight="1" spans="1:21">
      <c r="A26" s="12">
        <v>24</v>
      </c>
      <c r="B26" s="12" t="s">
        <v>80</v>
      </c>
      <c r="C26" s="12" t="s">
        <v>81</v>
      </c>
      <c r="D26" s="12">
        <v>70</v>
      </c>
      <c r="E26" s="12" t="s">
        <v>63</v>
      </c>
      <c r="F26" s="18">
        <v>45474</v>
      </c>
      <c r="G26" s="12" t="s">
        <v>25</v>
      </c>
      <c r="H26" s="12" t="s">
        <v>26</v>
      </c>
      <c r="I26" s="12" t="str">
        <f>VLOOKUP(C26,[1]发放名单31人!$C$3:$U$33,19,0)</f>
        <v>农村低保</v>
      </c>
      <c r="J26" s="12">
        <v>2132</v>
      </c>
      <c r="K26" s="12">
        <v>500</v>
      </c>
      <c r="L26" s="12">
        <v>0</v>
      </c>
      <c r="M26" s="12">
        <v>0</v>
      </c>
      <c r="N26" s="12">
        <v>50</v>
      </c>
      <c r="O26" s="12">
        <v>0</v>
      </c>
      <c r="P26" s="12">
        <f t="shared" si="2"/>
        <v>1582</v>
      </c>
      <c r="Q26" s="4">
        <v>344</v>
      </c>
      <c r="R26" s="4">
        <v>115</v>
      </c>
      <c r="S26" s="19">
        <f t="shared" si="3"/>
        <v>1467</v>
      </c>
      <c r="T26" s="12" t="s">
        <v>34</v>
      </c>
      <c r="U26" s="20" t="s">
        <v>32</v>
      </c>
    </row>
    <row r="27" ht="54" customHeight="1" spans="1:21">
      <c r="A27" s="12">
        <v>25</v>
      </c>
      <c r="B27" s="12" t="s">
        <v>48</v>
      </c>
      <c r="C27" s="12" t="s">
        <v>82</v>
      </c>
      <c r="D27" s="12">
        <v>64</v>
      </c>
      <c r="E27" s="12" t="s">
        <v>65</v>
      </c>
      <c r="F27" s="18">
        <v>46018</v>
      </c>
      <c r="G27" s="12" t="s">
        <v>25</v>
      </c>
      <c r="H27" s="12" t="s">
        <v>26</v>
      </c>
      <c r="I27" s="12" t="str">
        <f>VLOOKUP(C27,[1]发放名单31人!$C$3:$U$33,19,0)</f>
        <v>农村低保</v>
      </c>
      <c r="J27" s="12">
        <v>2132</v>
      </c>
      <c r="K27" s="12">
        <v>500</v>
      </c>
      <c r="L27" s="12">
        <v>92</v>
      </c>
      <c r="M27" s="12">
        <v>97</v>
      </c>
      <c r="N27" s="12">
        <v>0</v>
      </c>
      <c r="O27" s="12">
        <v>0</v>
      </c>
      <c r="P27" s="12">
        <f t="shared" si="2"/>
        <v>1443</v>
      </c>
      <c r="Q27" s="4">
        <v>384</v>
      </c>
      <c r="R27" s="4">
        <v>128</v>
      </c>
      <c r="S27" s="19">
        <f t="shared" si="3"/>
        <v>1315</v>
      </c>
      <c r="T27" s="12" t="s">
        <v>83</v>
      </c>
      <c r="U27" s="20" t="s">
        <v>32</v>
      </c>
    </row>
    <row r="28" ht="54" customHeight="1" spans="1:21">
      <c r="A28" s="12">
        <v>26</v>
      </c>
      <c r="B28" s="12" t="s">
        <v>55</v>
      </c>
      <c r="C28" s="12" t="s">
        <v>84</v>
      </c>
      <c r="D28" s="12">
        <v>61</v>
      </c>
      <c r="E28" s="12" t="s">
        <v>65</v>
      </c>
      <c r="F28" s="18">
        <v>46044</v>
      </c>
      <c r="G28" s="12" t="s">
        <v>30</v>
      </c>
      <c r="H28" s="12" t="s">
        <v>26</v>
      </c>
      <c r="I28" s="12" t="str">
        <f>VLOOKUP(C28,[1]发放名单31人!$C$3:$U$33,19,0)</f>
        <v>农村低保</v>
      </c>
      <c r="J28" s="12">
        <v>2132</v>
      </c>
      <c r="K28" s="12">
        <v>500</v>
      </c>
      <c r="L28" s="12">
        <v>92</v>
      </c>
      <c r="M28" s="12">
        <v>0</v>
      </c>
      <c r="N28" s="12">
        <v>0</v>
      </c>
      <c r="O28" s="12">
        <v>0</v>
      </c>
      <c r="P28" s="12">
        <f t="shared" si="2"/>
        <v>1540</v>
      </c>
      <c r="Q28" s="4">
        <v>725</v>
      </c>
      <c r="R28" s="4">
        <v>242</v>
      </c>
      <c r="S28" s="19">
        <f t="shared" si="3"/>
        <v>1298</v>
      </c>
      <c r="T28" s="12" t="s">
        <v>85</v>
      </c>
      <c r="U28" s="20" t="s">
        <v>32</v>
      </c>
    </row>
    <row r="29" ht="54" customHeight="1" spans="1:21">
      <c r="A29" s="12">
        <v>27</v>
      </c>
      <c r="B29" s="12" t="s">
        <v>55</v>
      </c>
      <c r="C29" s="12" t="s">
        <v>86</v>
      </c>
      <c r="D29" s="12">
        <v>60</v>
      </c>
      <c r="E29" s="12" t="s">
        <v>65</v>
      </c>
      <c r="F29" s="18">
        <v>46033</v>
      </c>
      <c r="G29" s="12" t="s">
        <v>30</v>
      </c>
      <c r="H29" s="12" t="s">
        <v>26</v>
      </c>
      <c r="I29" s="12" t="str">
        <f>VLOOKUP(C29,[1]发放名单31人!$C$3:$U$33,19,0)</f>
        <v>农村低保</v>
      </c>
      <c r="J29" s="12">
        <v>2132</v>
      </c>
      <c r="K29" s="12">
        <v>500</v>
      </c>
      <c r="L29" s="12">
        <v>92</v>
      </c>
      <c r="M29" s="12">
        <v>0</v>
      </c>
      <c r="N29" s="12">
        <v>0</v>
      </c>
      <c r="O29" s="12">
        <v>0</v>
      </c>
      <c r="P29" s="12">
        <f t="shared" si="2"/>
        <v>1540</v>
      </c>
      <c r="Q29" s="4">
        <v>1125</v>
      </c>
      <c r="R29" s="4">
        <v>375</v>
      </c>
      <c r="S29" s="19">
        <f t="shared" si="3"/>
        <v>1165</v>
      </c>
      <c r="T29" s="12" t="s">
        <v>52</v>
      </c>
      <c r="U29" s="20" t="s">
        <v>32</v>
      </c>
    </row>
    <row r="30" ht="54" customHeight="1" spans="1:21">
      <c r="A30" s="12">
        <v>28</v>
      </c>
      <c r="B30" s="12" t="s">
        <v>48</v>
      </c>
      <c r="C30" s="12" t="s">
        <v>87</v>
      </c>
      <c r="D30" s="12">
        <v>75</v>
      </c>
      <c r="E30" s="12" t="s">
        <v>65</v>
      </c>
      <c r="F30" s="18">
        <v>46056</v>
      </c>
      <c r="G30" s="12" t="s">
        <v>30</v>
      </c>
      <c r="H30" s="12" t="s">
        <v>26</v>
      </c>
      <c r="I30" s="12" t="str">
        <f>VLOOKUP(C30,[1]发放名单31人!$C$3:$U$33,19,0)</f>
        <v>农村低保</v>
      </c>
      <c r="J30" s="12">
        <v>2132</v>
      </c>
      <c r="K30" s="12">
        <v>500</v>
      </c>
      <c r="L30" s="12">
        <v>92</v>
      </c>
      <c r="M30" s="12">
        <v>0</v>
      </c>
      <c r="N30" s="12">
        <v>50</v>
      </c>
      <c r="O30" s="12">
        <v>200</v>
      </c>
      <c r="P30" s="12">
        <f t="shared" si="2"/>
        <v>1290</v>
      </c>
      <c r="Q30" s="4">
        <v>1060</v>
      </c>
      <c r="R30" s="4">
        <v>353.5</v>
      </c>
      <c r="S30" s="19">
        <f t="shared" si="3"/>
        <v>936.5</v>
      </c>
      <c r="T30" s="12" t="s">
        <v>88</v>
      </c>
      <c r="U30" s="20" t="s">
        <v>32</v>
      </c>
    </row>
    <row r="31" ht="54" customHeight="1" spans="1:21">
      <c r="A31" s="12">
        <v>29</v>
      </c>
      <c r="B31" s="12" t="s">
        <v>22</v>
      </c>
      <c r="C31" s="12" t="s">
        <v>89</v>
      </c>
      <c r="D31" s="12">
        <v>69</v>
      </c>
      <c r="E31" s="12" t="s">
        <v>65</v>
      </c>
      <c r="F31" s="18">
        <v>46053</v>
      </c>
      <c r="G31" s="12" t="s">
        <v>30</v>
      </c>
      <c r="H31" s="12" t="s">
        <v>26</v>
      </c>
      <c r="I31" s="12" t="str">
        <f>VLOOKUP(C31,[1]发放名单31人!$C$3:$U$33,19,0)</f>
        <v>农村低保</v>
      </c>
      <c r="J31" s="12">
        <v>2132</v>
      </c>
      <c r="K31" s="12">
        <v>500</v>
      </c>
      <c r="L31" s="12">
        <v>92</v>
      </c>
      <c r="M31" s="12">
        <v>97</v>
      </c>
      <c r="N31" s="12">
        <v>0</v>
      </c>
      <c r="O31" s="12">
        <v>0</v>
      </c>
      <c r="P31" s="12">
        <f t="shared" si="2"/>
        <v>1443</v>
      </c>
      <c r="Q31" s="4">
        <v>384</v>
      </c>
      <c r="R31" s="4">
        <v>128</v>
      </c>
      <c r="S31" s="19">
        <f t="shared" si="3"/>
        <v>1315</v>
      </c>
      <c r="T31" s="12" t="s">
        <v>34</v>
      </c>
      <c r="U31" s="20" t="s">
        <v>32</v>
      </c>
    </row>
    <row r="32" ht="54" customHeight="1" spans="1:21">
      <c r="A32" s="12">
        <v>30</v>
      </c>
      <c r="B32" s="12" t="s">
        <v>90</v>
      </c>
      <c r="C32" s="12" t="s">
        <v>91</v>
      </c>
      <c r="D32" s="12">
        <v>77</v>
      </c>
      <c r="E32" s="12" t="s">
        <v>65</v>
      </c>
      <c r="F32" s="18">
        <v>46128</v>
      </c>
      <c r="G32" s="12" t="s">
        <v>30</v>
      </c>
      <c r="H32" s="12" t="s">
        <v>26</v>
      </c>
      <c r="I32" s="12" t="str">
        <f>VLOOKUP(C32,[1]发放名单31人!$C$3:$U$33,19,0)</f>
        <v>农村低保</v>
      </c>
      <c r="J32" s="12">
        <v>2132</v>
      </c>
      <c r="K32" s="12">
        <v>500</v>
      </c>
      <c r="L32" s="12">
        <v>92</v>
      </c>
      <c r="M32" s="12">
        <v>0</v>
      </c>
      <c r="N32" s="12">
        <v>50</v>
      </c>
      <c r="O32" s="12">
        <v>200</v>
      </c>
      <c r="P32" s="12">
        <f t="shared" si="2"/>
        <v>1290</v>
      </c>
      <c r="Q32" s="4">
        <v>172</v>
      </c>
      <c r="R32" s="4">
        <v>86</v>
      </c>
      <c r="S32" s="19">
        <f t="shared" si="3"/>
        <v>1204</v>
      </c>
      <c r="T32" s="12" t="s">
        <v>77</v>
      </c>
      <c r="U32" s="20" t="s">
        <v>92</v>
      </c>
    </row>
    <row r="33" ht="76" customHeight="1" spans="1:21">
      <c r="A33" s="13">
        <v>31</v>
      </c>
      <c r="B33" s="13" t="s">
        <v>55</v>
      </c>
      <c r="C33" s="13" t="s">
        <v>93</v>
      </c>
      <c r="D33" s="13">
        <v>83</v>
      </c>
      <c r="E33" s="13" t="s">
        <v>65</v>
      </c>
      <c r="F33" s="14">
        <v>46133</v>
      </c>
      <c r="G33" s="13" t="s">
        <v>25</v>
      </c>
      <c r="H33" s="13" t="s">
        <v>26</v>
      </c>
      <c r="I33" s="13" t="str">
        <f>VLOOKUP(C33,[1]发放名单31人!$C$3:$U$33,19,0)</f>
        <v>城市低保</v>
      </c>
      <c r="J33" s="13">
        <v>2132</v>
      </c>
      <c r="K33" s="13">
        <v>770</v>
      </c>
      <c r="L33" s="13">
        <v>0</v>
      </c>
      <c r="M33" s="13">
        <v>0</v>
      </c>
      <c r="N33" s="13">
        <v>50</v>
      </c>
      <c r="O33" s="13">
        <v>200</v>
      </c>
      <c r="P33" s="13">
        <f t="shared" si="2"/>
        <v>1112</v>
      </c>
      <c r="Q33" s="15">
        <v>540</v>
      </c>
      <c r="R33" s="15">
        <v>360</v>
      </c>
      <c r="S33" s="16">
        <f t="shared" si="3"/>
        <v>752</v>
      </c>
      <c r="T33" s="13" t="s">
        <v>94</v>
      </c>
      <c r="U33" s="17" t="s">
        <v>95</v>
      </c>
    </row>
  </sheetData>
  <mergeCells count="1">
    <mergeCell ref="A1:T1"/>
  </mergeCells>
  <pageMargins left="0.751388888888889" right="0.751388888888889" top="1" bottom="1" header="0.5" footer="0.5"/>
  <pageSetup paperSize="9" scale="49" fitToHeight="0" orientation="landscape"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5"/>
  <sheetViews>
    <sheetView workbookViewId="0">
      <selection activeCell="F20" sqref="F20"/>
    </sheetView>
  </sheetViews>
  <sheetFormatPr defaultColWidth="9" defaultRowHeight="13.5" outlineLevelRow="4" outlineLevelCol="5"/>
  <cols>
    <col min="4" max="4" width="21.5" customWidth="1"/>
    <col min="5" max="5" width="14.875" customWidth="1"/>
    <col min="6" max="6" width="19.5" customWidth="1"/>
  </cols>
  <sheetData>
    <row r="1" ht="22.5" spans="1:6">
      <c r="A1" s="1" t="s">
        <v>96</v>
      </c>
      <c r="B1" s="1"/>
      <c r="C1" s="1"/>
      <c r="D1" s="1"/>
      <c r="E1" s="1"/>
      <c r="F1" s="1"/>
    </row>
    <row r="2" spans="1:6">
      <c r="A2" s="2" t="s">
        <v>1</v>
      </c>
      <c r="B2" s="2" t="s">
        <v>3</v>
      </c>
      <c r="C2" s="2" t="s">
        <v>4</v>
      </c>
      <c r="D2" s="2" t="s">
        <v>5</v>
      </c>
      <c r="E2" s="2" t="s">
        <v>6</v>
      </c>
      <c r="F2" s="2" t="s">
        <v>97</v>
      </c>
    </row>
    <row r="3" ht="14.25" spans="1:6">
      <c r="A3" s="2">
        <v>1</v>
      </c>
      <c r="B3" s="3" t="s">
        <v>98</v>
      </c>
      <c r="C3" s="3">
        <v>83</v>
      </c>
      <c r="D3" s="4" t="s">
        <v>24</v>
      </c>
      <c r="E3" s="5">
        <v>46113</v>
      </c>
      <c r="F3" s="6">
        <v>46182</v>
      </c>
    </row>
    <row r="5" spans="1:6">
      <c r="A5" t="s">
        <v>99</v>
      </c>
      <c r="D5" t="s">
        <v>100</v>
      </c>
    </row>
  </sheetData>
  <mergeCells count="1">
    <mergeCell ref="A1:F1"/>
  </mergeCell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S2"/>
  <sheetViews>
    <sheetView workbookViewId="0">
      <selection activeCell="A2" sqref="A2"/>
    </sheetView>
  </sheetViews>
  <sheetFormatPr defaultColWidth="9" defaultRowHeight="13.5" outlineLevelRow="1"/>
  <sheetData>
    <row r="1" ht="22.5" spans="1:19">
      <c r="A1" s="1" t="s">
        <v>101</v>
      </c>
      <c r="B1" s="1"/>
      <c r="C1" s="1"/>
      <c r="D1" s="1"/>
      <c r="E1" s="1"/>
      <c r="F1" s="1"/>
      <c r="G1" s="1"/>
      <c r="H1" s="1"/>
      <c r="I1" s="1"/>
      <c r="J1" s="1"/>
      <c r="K1" s="1"/>
      <c r="L1" s="1"/>
      <c r="M1" s="1"/>
      <c r="N1" s="1"/>
      <c r="O1" s="1"/>
      <c r="P1" s="1"/>
      <c r="Q1" s="1"/>
      <c r="R1" s="1"/>
      <c r="S1" s="1"/>
    </row>
    <row r="2" spans="1:19">
      <c r="A2" t="s">
        <v>1</v>
      </c>
      <c r="B2" t="s">
        <v>3</v>
      </c>
      <c r="C2" t="s">
        <v>102</v>
      </c>
      <c r="D2" t="s">
        <v>4</v>
      </c>
      <c r="E2" t="s">
        <v>5</v>
      </c>
      <c r="F2" t="s">
        <v>6</v>
      </c>
      <c r="G2" t="s">
        <v>7</v>
      </c>
      <c r="H2" t="s">
        <v>8</v>
      </c>
      <c r="I2" t="s">
        <v>103</v>
      </c>
      <c r="J2" t="s">
        <v>104</v>
      </c>
      <c r="K2" t="s">
        <v>10</v>
      </c>
      <c r="L2" t="s">
        <v>105</v>
      </c>
      <c r="M2" t="s">
        <v>12</v>
      </c>
      <c r="N2" t="s">
        <v>13</v>
      </c>
      <c r="O2" t="s">
        <v>14</v>
      </c>
      <c r="P2" t="s">
        <v>15</v>
      </c>
      <c r="Q2" t="s">
        <v>16</v>
      </c>
      <c r="R2" t="s">
        <v>20</v>
      </c>
      <c r="S2" t="s">
        <v>21</v>
      </c>
    </row>
  </sheetData>
  <mergeCells count="1">
    <mergeCell ref="A1:S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发放名单31人</vt:lpstr>
      <vt:lpstr>停发名单</vt:lpstr>
      <vt:lpstr>补发0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2026-06-10T08:15:00Z</dcterms:created>
  <dcterms:modified xsi:type="dcterms:W3CDTF">2026-09-30T08:46:07Z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A7E8286257434F22AC612EFD98FE87BC_13</vt:lpwstr>
  </property>
  <property fmtid="{D5CDD505-2E9C-101B-9397-08002B2CF9AE}" pid="3" name="KSOProductBuildVer">
    <vt:lpwstr>2052-12.1.0.28043</vt:lpwstr>
  </property>
  <property fmtid="{D5CDD505-2E9C-101B-9397-08002B2CF9AE}" pid="4" name="CalculationRule">
    <vt:i4>1</vt:i4>
  </property>
</Properties>
</file>